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API\5 - ACHATS_GROUPES\Commande biere RATZ\2024 - 2025\NOVEMBRE 2024\"/>
    </mc:Choice>
  </mc:AlternateContent>
  <xr:revisionPtr revIDLastSave="0" documentId="13_ncr:1_{31452B42-F3DD-4619-802D-51279FC4FC00}" xr6:coauthVersionLast="47" xr6:coauthVersionMax="47" xr10:uidLastSave="{00000000-0000-0000-0000-000000000000}"/>
  <bookViews>
    <workbookView xWindow="-120" yWindow="-120" windowWidth="38640" windowHeight="21240" tabRatio="495" xr2:uid="{00000000-000D-0000-FFFF-FFFF00000000}"/>
  </bookViews>
  <sheets>
    <sheet name="Feuille1" sheetId="1" r:id="rId1"/>
    <sheet name="Feuille2" sheetId="2" r:id="rId2"/>
    <sheet name="Feuille3" sheetId="3" r:id="rId3"/>
  </sheets>
  <definedNames>
    <definedName name="__xlfn__FV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61" i="1" s="1"/>
  <c r="H59" i="1"/>
  <c r="H61" i="1" s="1"/>
  <c r="I59" i="1"/>
  <c r="I60" i="1" s="1"/>
  <c r="J59" i="1"/>
  <c r="J60" i="1" s="1"/>
  <c r="K59" i="1"/>
  <c r="L59" i="1"/>
  <c r="M59" i="1"/>
  <c r="M61" i="1" s="1"/>
  <c r="N59" i="1"/>
  <c r="N61" i="1" s="1"/>
  <c r="O59" i="1"/>
  <c r="O60" i="1" s="1"/>
  <c r="P59" i="1"/>
  <c r="P60" i="1" s="1"/>
  <c r="Q59" i="1"/>
  <c r="R59" i="1"/>
  <c r="S59" i="1"/>
  <c r="S61" i="1" s="1"/>
  <c r="T59" i="1"/>
  <c r="T61" i="1" s="1"/>
  <c r="H60" i="1"/>
  <c r="K60" i="1"/>
  <c r="L60" i="1"/>
  <c r="M60" i="1"/>
  <c r="N60" i="1"/>
  <c r="Q60" i="1"/>
  <c r="R60" i="1"/>
  <c r="S60" i="1"/>
  <c r="T60" i="1"/>
  <c r="K61" i="1"/>
  <c r="L61" i="1"/>
  <c r="Q61" i="1"/>
  <c r="R61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F62" i="1"/>
  <c r="F59" i="1"/>
  <c r="F61" i="1" s="1"/>
  <c r="G60" i="1" l="1"/>
  <c r="P61" i="1"/>
  <c r="J61" i="1"/>
  <c r="O61" i="1"/>
  <c r="I61" i="1"/>
  <c r="F60" i="1"/>
  <c r="V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W38" i="1" l="1"/>
  <c r="W21" i="1"/>
  <c r="V57" i="1"/>
</calcChain>
</file>

<file path=xl/sharedStrings.xml><?xml version="1.0" encoding="utf-8"?>
<sst xmlns="http://schemas.openxmlformats.org/spreadsheetml/2006/main" count="247" uniqueCount="140">
  <si>
    <t>NOM</t>
  </si>
  <si>
    <r>
      <t xml:space="preserve">                     BIÈRES ARTISANALES RATZ</t>
    </r>
    <r>
      <rPr>
        <i/>
        <sz val="11"/>
        <rFont val="Times New Roman"/>
        <family val="1"/>
      </rPr>
      <t xml:space="preserve">                                             livraison pour toute commande d’un minimum de 190€ TTC</t>
    </r>
  </si>
  <si>
    <t>Entreprise :</t>
  </si>
  <si>
    <t>PRIX</t>
  </si>
  <si>
    <t>Colis</t>
  </si>
  <si>
    <t>ALCOOL</t>
  </si>
  <si>
    <t xml:space="preserve">CARTON COMPLET – PAS DE PANACHAGE POSSIBLE </t>
  </si>
  <si>
    <t>CODE</t>
  </si>
  <si>
    <t>TOTAL</t>
  </si>
  <si>
    <t>COLIS</t>
  </si>
  <si>
    <r>
      <t xml:space="preserve">      CARTONS</t>
    </r>
    <r>
      <rPr>
        <sz val="10"/>
        <color indexed="8"/>
        <rFont val="Arial"/>
        <family val="2"/>
      </rPr>
      <t xml:space="preserve">         12 x </t>
    </r>
    <r>
      <rPr>
        <b/>
        <sz val="14"/>
        <color indexed="8"/>
        <rFont val="Arial"/>
        <family val="2"/>
      </rPr>
      <t>33 cl</t>
    </r>
  </si>
  <si>
    <t>Blonde 33 cl</t>
  </si>
  <si>
    <t>le carton</t>
  </si>
  <si>
    <t>5% vol.</t>
  </si>
  <si>
    <t>B33</t>
  </si>
  <si>
    <t>Cartons 33 cl</t>
  </si>
  <si>
    <t>Blanche 33 cl</t>
  </si>
  <si>
    <t>BL33</t>
  </si>
  <si>
    <t>Ambrée 33 cl</t>
  </si>
  <si>
    <t>A33</t>
  </si>
  <si>
    <t>Brune 33 cl</t>
  </si>
  <si>
    <t>BR33</t>
  </si>
  <si>
    <t>Pepita de lemon 33 cl</t>
  </si>
  <si>
    <t>P33</t>
  </si>
  <si>
    <t xml:space="preserve">IPA 33cl </t>
  </si>
  <si>
    <t>6% vol.</t>
  </si>
  <si>
    <t>IPA33</t>
  </si>
  <si>
    <t xml:space="preserve">Triple 33 cl </t>
  </si>
  <si>
    <t>7,2% vol.</t>
  </si>
  <si>
    <t>T33</t>
  </si>
  <si>
    <r>
      <t xml:space="preserve">Noël 33 cl </t>
    </r>
    <r>
      <rPr>
        <b/>
        <i/>
        <sz val="12"/>
        <color indexed="10"/>
        <rFont val="Arial"/>
        <family val="2"/>
      </rPr>
      <t>NOUVEAU</t>
    </r>
  </si>
  <si>
    <t>N33</t>
  </si>
  <si>
    <t>R de RATZ Blonde 33 cl</t>
  </si>
  <si>
    <t>RB33</t>
  </si>
  <si>
    <t>R de RATZ Blanche 33 cl</t>
  </si>
  <si>
    <t>4,5% vol.</t>
  </si>
  <si>
    <t>RBL33</t>
  </si>
  <si>
    <t>R de RATZ Ambrée 33 cl</t>
  </si>
  <si>
    <t>RA33</t>
  </si>
  <si>
    <t xml:space="preserve">R de RATZ Triple 33 cl </t>
  </si>
  <si>
    <t>7,5 % vol.</t>
  </si>
  <si>
    <t>RT33</t>
  </si>
  <si>
    <t xml:space="preserve">R de RATZ Pale Ale 33 cl </t>
  </si>
  <si>
    <t>RPA33</t>
  </si>
  <si>
    <t xml:space="preserve">R de RATZ BIO Blonde 33 cl </t>
  </si>
  <si>
    <t>5,5% vol.</t>
  </si>
  <si>
    <t>RBB33</t>
  </si>
  <si>
    <t>BIO Blonde 33 cl</t>
  </si>
  <si>
    <t>BB33</t>
  </si>
  <si>
    <t>BIO Blanche 33 cl</t>
  </si>
  <si>
    <t>BBL33</t>
  </si>
  <si>
    <t>BIO Ambrée 33 cl</t>
  </si>
  <si>
    <t>BA33</t>
  </si>
  <si>
    <r>
      <t>BIO Pale Ale 33 cl</t>
    </r>
    <r>
      <rPr>
        <b/>
        <sz val="12"/>
        <color indexed="9"/>
        <rFont val="Arial"/>
        <family val="2"/>
      </rPr>
      <t xml:space="preserve">    </t>
    </r>
  </si>
  <si>
    <t>4,5 % vol.</t>
  </si>
  <si>
    <t>BPA33</t>
  </si>
  <si>
    <r>
      <t xml:space="preserve">      CARTONS     </t>
    </r>
    <r>
      <rPr>
        <sz val="10"/>
        <color indexed="8"/>
        <rFont val="Arial"/>
        <family val="2"/>
      </rPr>
      <t xml:space="preserve">   6 x </t>
    </r>
    <r>
      <rPr>
        <b/>
        <sz val="14"/>
        <color indexed="8"/>
        <rFont val="Arial"/>
        <family val="2"/>
      </rPr>
      <t>75 cl</t>
    </r>
  </si>
  <si>
    <t>Blonde 75 cl</t>
  </si>
  <si>
    <t>B75</t>
  </si>
  <si>
    <t>Cartons 75 cl</t>
  </si>
  <si>
    <t>Blanche 75 cl</t>
  </si>
  <si>
    <t>BL75</t>
  </si>
  <si>
    <t>Ambrée 75 cl</t>
  </si>
  <si>
    <t>A75</t>
  </si>
  <si>
    <t>Brune 75 cl</t>
  </si>
  <si>
    <t>BR75</t>
  </si>
  <si>
    <t>IPA 75 cl</t>
  </si>
  <si>
    <t>IPA75</t>
  </si>
  <si>
    <t>Triple 75 cl</t>
  </si>
  <si>
    <t>T75</t>
  </si>
  <si>
    <r>
      <t xml:space="preserve">Noël 75 cl </t>
    </r>
    <r>
      <rPr>
        <b/>
        <i/>
        <sz val="12"/>
        <color indexed="60"/>
        <rFont val="Arial"/>
        <family val="2"/>
      </rPr>
      <t>NOUVEAU</t>
    </r>
  </si>
  <si>
    <t>N75</t>
  </si>
  <si>
    <t>R de RATZ Blonde 75 cl</t>
  </si>
  <si>
    <t>RB75</t>
  </si>
  <si>
    <t>R de RATZ Blanche 75 cl</t>
  </si>
  <si>
    <t>RBL75</t>
  </si>
  <si>
    <t>R de RATZ Ambrée 75 cl</t>
  </si>
  <si>
    <t>RA75</t>
  </si>
  <si>
    <t>R de RATZ Triple 75 cl</t>
  </si>
  <si>
    <t>RT75</t>
  </si>
  <si>
    <t xml:space="preserve">R de RATZ Pale Ale 75 cl </t>
  </si>
  <si>
    <t>RPA75</t>
  </si>
  <si>
    <t>R de RATZ BIO Blonde 75 cl</t>
  </si>
  <si>
    <t>RBB75</t>
  </si>
  <si>
    <t>BIO Blonde 75 cl</t>
  </si>
  <si>
    <t>BB75</t>
  </si>
  <si>
    <t>BIO Blanche 75 cl</t>
  </si>
  <si>
    <t>BBL75</t>
  </si>
  <si>
    <t>BIO Ambrée 75 cl</t>
  </si>
  <si>
    <t>BA75</t>
  </si>
  <si>
    <t xml:space="preserve">BIO Pale Ale 75 cl    </t>
  </si>
  <si>
    <t>BPA75</t>
  </si>
  <si>
    <r>
      <t>CARTON MIX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12X33CL</t>
    </r>
  </si>
  <si>
    <t xml:space="preserve">Mix Tradition 33cl </t>
  </si>
  <si>
    <t>-</t>
  </si>
  <si>
    <t>MIXT33</t>
  </si>
  <si>
    <t>Mix Noël 33cl</t>
  </si>
  <si>
    <t>MIXN33</t>
  </si>
  <si>
    <t xml:space="preserve">Mix R de RATZ 33cl </t>
  </si>
  <si>
    <t>MIXR33</t>
  </si>
  <si>
    <t xml:space="preserve">Mix Bio 33cl </t>
  </si>
  <si>
    <t>MIXB33</t>
  </si>
  <si>
    <r>
      <t xml:space="preserve">CARTON MIX </t>
    </r>
    <r>
      <rPr>
        <sz val="10"/>
        <rFont val="Arial"/>
        <family val="2"/>
      </rPr>
      <t>6X75CL</t>
    </r>
  </si>
  <si>
    <t xml:space="preserve">Mix Tradition 75cl </t>
  </si>
  <si>
    <t>MIXT75</t>
  </si>
  <si>
    <t xml:space="preserve">Mix R de RATZ 75cl </t>
  </si>
  <si>
    <t>MIXR75</t>
  </si>
  <si>
    <t>MIX Noël 75cl</t>
  </si>
  <si>
    <t>MIXN75</t>
  </si>
  <si>
    <t xml:space="preserve">Mix Bio 75 cl </t>
  </si>
  <si>
    <t>MIXB75</t>
  </si>
  <si>
    <t>PACKS</t>
  </si>
  <si>
    <r>
      <t>PACK</t>
    </r>
    <r>
      <rPr>
        <b/>
        <sz val="11"/>
        <rFont val="Arial"/>
        <family val="2"/>
      </rPr>
      <t xml:space="preserve"> 6x33cl</t>
    </r>
  </si>
  <si>
    <t>le pack</t>
  </si>
  <si>
    <t>P6X33</t>
  </si>
  <si>
    <r>
      <t>PACK</t>
    </r>
    <r>
      <rPr>
        <b/>
        <sz val="11"/>
        <rFont val="Arial"/>
        <family val="2"/>
      </rPr>
      <t xml:space="preserve"> 3x75cl</t>
    </r>
  </si>
  <si>
    <t>P3X75</t>
  </si>
  <si>
    <t>CALENDRIERS</t>
  </si>
  <si>
    <r>
      <t xml:space="preserve">Calendrier de l'avant 33cl </t>
    </r>
    <r>
      <rPr>
        <b/>
        <i/>
        <sz val="12"/>
        <color indexed="60"/>
        <rFont val="Arial"/>
        <family val="2"/>
      </rPr>
      <t>NOUVEAU</t>
    </r>
  </si>
  <si>
    <t>le calendrier</t>
  </si>
  <si>
    <t>CALE</t>
  </si>
  <si>
    <r>
      <t xml:space="preserve">Calendrier de l'après 75cl </t>
    </r>
    <r>
      <rPr>
        <b/>
        <i/>
        <sz val="12"/>
        <color indexed="60"/>
        <rFont val="Arial"/>
        <family val="2"/>
      </rPr>
      <t>NOUVEAU</t>
    </r>
  </si>
  <si>
    <t>APRES</t>
  </si>
  <si>
    <t>COFFRETS</t>
  </si>
  <si>
    <r>
      <t>COFFRET 2x33</t>
    </r>
    <r>
      <rPr>
        <b/>
        <sz val="10"/>
        <rFont val="Arial"/>
        <family val="2"/>
      </rPr>
      <t>cl</t>
    </r>
    <r>
      <rPr>
        <b/>
        <sz val="8"/>
        <rFont val="Arial"/>
        <family val="2"/>
      </rPr>
      <t xml:space="preserve"> + 1 verre  </t>
    </r>
  </si>
  <si>
    <t>le coffret</t>
  </si>
  <si>
    <t>C2X33R</t>
  </si>
  <si>
    <r>
      <t>COFFRET 4x33</t>
    </r>
    <r>
      <rPr>
        <b/>
        <sz val="10"/>
        <rFont val="Arial"/>
        <family val="2"/>
      </rPr>
      <t>cl</t>
    </r>
    <r>
      <rPr>
        <b/>
        <sz val="8"/>
        <rFont val="Arial"/>
        <family val="2"/>
      </rPr>
      <t xml:space="preserve"> + 1 verre</t>
    </r>
  </si>
  <si>
    <t>C4X33R</t>
  </si>
  <si>
    <r>
      <t>COFFRET 6x33cl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+ 2 verres</t>
    </r>
  </si>
  <si>
    <t>C6X33R</t>
  </si>
  <si>
    <r>
      <t>COFFRET 2x75</t>
    </r>
    <r>
      <rPr>
        <b/>
        <sz val="10"/>
        <rFont val="Arial"/>
        <family val="2"/>
      </rPr>
      <t>cl</t>
    </r>
    <r>
      <rPr>
        <b/>
        <sz val="8"/>
        <rFont val="Arial"/>
        <family val="2"/>
      </rPr>
      <t xml:space="preserve"> + 2 verres  </t>
    </r>
  </si>
  <si>
    <t>C2X75R</t>
  </si>
  <si>
    <r>
      <t xml:space="preserve">COFFRET Premium  </t>
    </r>
    <r>
      <rPr>
        <b/>
        <i/>
        <sz val="12"/>
        <color indexed="60"/>
        <rFont val="Arial"/>
        <family val="2"/>
      </rPr>
      <t>NOUVEAU</t>
    </r>
  </si>
  <si>
    <t>PREMIUM</t>
  </si>
  <si>
    <t>Total €</t>
  </si>
  <si>
    <t>BON DE COMMANDE API – Novembre 2024</t>
  </si>
  <si>
    <t>nb cartons 33 cl</t>
  </si>
  <si>
    <t>Nb cartons 33 cl</t>
  </si>
  <si>
    <t>nb cartons 75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</si>
</sst>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22" x14ac:knownFonts="1">
    <font>
      <sz val="10"/>
      <name val="Arial"/>
      <family val="2"/>
    </font>
    <font>
      <u/>
      <sz val="10"/>
      <name val="Arial"/>
      <family val="2"/>
    </font>
    <font>
      <b/>
      <u/>
      <sz val="24"/>
      <name val="Arial"/>
      <family val="2"/>
    </font>
    <font>
      <b/>
      <sz val="10"/>
      <name val="Arial"/>
      <family val="2"/>
    </font>
    <font>
      <sz val="20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b/>
      <sz val="16"/>
      <name val="Arial"/>
      <family val="2"/>
    </font>
    <font>
      <sz val="12"/>
      <color indexed="10"/>
      <name val="Times New Roman"/>
      <family val="1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12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6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43"/>
      </patternFill>
    </fill>
    <fill>
      <patternFill patternType="solid">
        <fgColor indexed="51"/>
        <bgColor indexed="47"/>
      </patternFill>
    </fill>
    <fill>
      <patternFill patternType="solid">
        <fgColor indexed="47"/>
        <bgColor indexed="42"/>
      </patternFill>
    </fill>
    <fill>
      <patternFill patternType="solid">
        <fgColor indexed="34"/>
        <bgColor indexed="52"/>
      </patternFill>
    </fill>
    <fill>
      <patternFill patternType="solid">
        <fgColor indexed="52"/>
        <bgColor indexed="34"/>
      </patternFill>
    </fill>
    <fill>
      <patternFill patternType="solid">
        <fgColor indexed="50"/>
        <bgColor indexed="45"/>
      </patternFill>
    </fill>
    <fill>
      <patternFill patternType="solid">
        <fgColor indexed="53"/>
        <bgColor indexed="61"/>
      </patternFill>
    </fill>
    <fill>
      <patternFill patternType="solid">
        <fgColor indexed="29"/>
        <bgColor indexed="50"/>
      </patternFill>
    </fill>
    <fill>
      <patternFill patternType="solid">
        <fgColor indexed="45"/>
        <bgColor indexed="50"/>
      </patternFill>
    </fill>
    <fill>
      <patternFill patternType="solid">
        <fgColor indexed="61"/>
        <b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46"/>
        <bgColor indexed="45"/>
      </patternFill>
    </fill>
    <fill>
      <patternFill patternType="solid">
        <fgColor indexed="55"/>
        <bgColor indexed="61"/>
      </patternFill>
    </fill>
    <fill>
      <patternFill patternType="solid">
        <fgColor indexed="24"/>
        <bgColor indexed="46"/>
      </patternFill>
    </fill>
    <fill>
      <patternFill patternType="solid">
        <fgColor indexed="23"/>
        <b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62"/>
        <b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43"/>
      </patternFill>
    </fill>
    <fill>
      <patternFill patternType="solid">
        <fgColor indexed="49"/>
        <bgColor indexed="19"/>
      </patternFill>
    </fill>
    <fill>
      <patternFill patternType="solid">
        <fgColor indexed="19"/>
        <bgColor indexed="49"/>
      </patternFill>
    </fill>
    <fill>
      <patternFill patternType="solid">
        <fgColor indexed="44"/>
        <bgColor indexed="19"/>
      </patternFill>
    </fill>
    <fill>
      <patternFill patternType="solid">
        <fgColor indexed="31"/>
        <bgColor indexed="22"/>
      </patternFill>
    </fill>
  </fills>
  <borders count="49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0" fontId="21" fillId="0" borderId="0" applyNumberFormat="0" applyFill="0" applyBorder="0" applyProtection="0">
      <alignment horizontal="center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1" fillId="0" borderId="0" applyNumberFormat="0" applyFill="0" applyBorder="0" applyProtection="0">
      <alignment horizontal="center" textRotation="90"/>
    </xf>
  </cellStyleXfs>
  <cellXfs count="18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vertical="center"/>
      <protection locked="0"/>
    </xf>
    <xf numFmtId="164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>
      <alignment vertical="center"/>
    </xf>
    <xf numFmtId="164" fontId="0" fillId="3" borderId="9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 applyProtection="1">
      <alignment vertical="center"/>
      <protection locked="0"/>
    </xf>
    <xf numFmtId="164" fontId="0" fillId="4" borderId="0" xfId="0" applyNumberFormat="1" applyFont="1" applyFill="1" applyAlignment="1">
      <alignment horizontal="center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>
      <alignment vertical="center"/>
    </xf>
    <xf numFmtId="164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>
      <alignment horizontal="center"/>
    </xf>
    <xf numFmtId="0" fontId="12" fillId="4" borderId="9" xfId="0" applyFont="1" applyFill="1" applyBorder="1" applyAlignment="1">
      <alignment vertical="center"/>
    </xf>
    <xf numFmtId="164" fontId="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 applyProtection="1">
      <alignment horizontal="center" vertical="center"/>
      <protection locked="0"/>
    </xf>
    <xf numFmtId="0" fontId="13" fillId="0" borderId="11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 applyProtection="1">
      <alignment vertical="center"/>
      <protection locked="0"/>
    </xf>
    <xf numFmtId="164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vertical="center"/>
    </xf>
    <xf numFmtId="164" fontId="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>
      <alignment vertical="center"/>
    </xf>
    <xf numFmtId="164" fontId="0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vertical="center"/>
    </xf>
    <xf numFmtId="164" fontId="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vertical="center"/>
      <protection locked="0"/>
    </xf>
    <xf numFmtId="164" fontId="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>
      <alignment vertical="center"/>
    </xf>
    <xf numFmtId="164" fontId="0" fillId="6" borderId="3" xfId="0" applyNumberFormat="1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vertical="center"/>
    </xf>
    <xf numFmtId="164" fontId="0" fillId="6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 applyProtection="1">
      <alignment horizontal="center" vertical="center"/>
      <protection locked="0"/>
    </xf>
    <xf numFmtId="0" fontId="12" fillId="7" borderId="14" xfId="0" applyFont="1" applyFill="1" applyBorder="1" applyAlignment="1" applyProtection="1">
      <alignment vertical="center"/>
      <protection locked="0"/>
    </xf>
    <xf numFmtId="164" fontId="0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5" xfId="0" applyFont="1" applyFill="1" applyBorder="1" applyAlignment="1" applyProtection="1">
      <alignment horizontal="center" vertical="center" wrapText="1"/>
      <protection locked="0"/>
    </xf>
    <xf numFmtId="0" fontId="0" fillId="7" borderId="15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vertical="center"/>
    </xf>
    <xf numFmtId="164" fontId="0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3" xfId="0" applyFont="1" applyFill="1" applyBorder="1" applyAlignment="1" applyProtection="1">
      <alignment horizontal="center" vertical="center" wrapText="1"/>
      <protection locked="0"/>
    </xf>
    <xf numFmtId="0" fontId="0" fillId="7" borderId="3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vertical="center"/>
    </xf>
    <xf numFmtId="164" fontId="10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9" xfId="0" applyFont="1" applyFill="1" applyBorder="1" applyAlignment="1" applyProtection="1">
      <alignment horizontal="center" vertical="center" wrapText="1"/>
      <protection locked="0"/>
    </xf>
    <xf numFmtId="0" fontId="10" fillId="7" borderId="9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 applyProtection="1">
      <alignment vertical="center"/>
      <protection locked="0"/>
    </xf>
    <xf numFmtId="164" fontId="0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12" fillId="8" borderId="3" xfId="0" applyFont="1" applyFill="1" applyBorder="1" applyAlignment="1">
      <alignment vertical="center"/>
    </xf>
    <xf numFmtId="164" fontId="0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0" fontId="12" fillId="8" borderId="8" xfId="0" applyFont="1" applyFill="1" applyBorder="1" applyAlignment="1">
      <alignment vertical="center"/>
    </xf>
    <xf numFmtId="164" fontId="0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8" xfId="0" applyFont="1" applyFill="1" applyBorder="1" applyAlignment="1" applyProtection="1">
      <alignment horizontal="center" vertical="center" wrapText="1"/>
      <protection locked="0"/>
    </xf>
    <xf numFmtId="0" fontId="0" fillId="8" borderId="8" xfId="0" applyFont="1" applyFill="1" applyBorder="1" applyAlignment="1" applyProtection="1">
      <alignment horizontal="center" vertical="center"/>
      <protection locked="0"/>
    </xf>
    <xf numFmtId="0" fontId="12" fillId="8" borderId="23" xfId="0" applyFont="1" applyFill="1" applyBorder="1" applyAlignment="1">
      <alignment vertical="center"/>
    </xf>
    <xf numFmtId="164" fontId="0" fillId="8" borderId="9" xfId="0" applyNumberFormat="1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 wrapText="1"/>
      <protection locked="0"/>
    </xf>
    <xf numFmtId="0" fontId="0" fillId="8" borderId="23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vertical="center"/>
    </xf>
    <xf numFmtId="164" fontId="0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3" xfId="0" applyFont="1" applyFill="1" applyBorder="1" applyAlignment="1" applyProtection="1">
      <alignment horizontal="center" vertical="center" wrapText="1"/>
      <protection locked="0"/>
    </xf>
    <xf numFmtId="0" fontId="0" fillId="9" borderId="3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>
      <alignment horizontal="center" vertical="center"/>
    </xf>
    <xf numFmtId="0" fontId="12" fillId="10" borderId="27" xfId="0" applyFont="1" applyFill="1" applyBorder="1" applyAlignment="1">
      <alignment vertical="center"/>
    </xf>
    <xf numFmtId="164" fontId="0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3" xfId="0" applyFont="1" applyFill="1" applyBorder="1" applyAlignment="1" applyProtection="1">
      <alignment horizontal="center" vertical="center" wrapText="1"/>
      <protection locked="0"/>
    </xf>
    <xf numFmtId="0" fontId="0" fillId="10" borderId="27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vertical="center"/>
    </xf>
    <xf numFmtId="164" fontId="0" fillId="11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11" borderId="9" xfId="0" applyFont="1" applyFill="1" applyBorder="1" applyAlignment="1" applyProtection="1">
      <alignment horizontal="center" vertical="center" wrapText="1"/>
      <protection locked="0"/>
    </xf>
    <xf numFmtId="0" fontId="0" fillId="11" borderId="29" xfId="0" applyFont="1" applyFill="1" applyBorder="1" applyAlignment="1" applyProtection="1">
      <alignment horizontal="center" vertical="center"/>
      <protection locked="0"/>
    </xf>
    <xf numFmtId="0" fontId="12" fillId="12" borderId="30" xfId="0" applyFont="1" applyFill="1" applyBorder="1" applyAlignment="1">
      <alignment vertical="center"/>
    </xf>
    <xf numFmtId="164" fontId="0" fillId="12" borderId="8" xfId="0" applyNumberFormat="1" applyFont="1" applyFill="1" applyBorder="1" applyAlignment="1" applyProtection="1">
      <alignment horizontal="center" vertical="center"/>
      <protection locked="0"/>
    </xf>
    <xf numFmtId="0" fontId="0" fillId="12" borderId="31" xfId="0" applyFont="1" applyFill="1" applyBorder="1" applyAlignment="1" applyProtection="1">
      <alignment horizontal="center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vertical="center"/>
    </xf>
    <xf numFmtId="164" fontId="0" fillId="13" borderId="8" xfId="0" applyNumberFormat="1" applyFont="1" applyFill="1" applyBorder="1" applyAlignment="1" applyProtection="1">
      <alignment horizontal="center" vertical="center"/>
      <protection locked="0"/>
    </xf>
    <xf numFmtId="0" fontId="0" fillId="13" borderId="31" xfId="0" applyFont="1" applyFill="1" applyBorder="1" applyAlignment="1" applyProtection="1">
      <alignment horizontal="center" vertical="center" wrapText="1"/>
      <protection locked="0"/>
    </xf>
    <xf numFmtId="0" fontId="0" fillId="13" borderId="27" xfId="0" applyFont="1" applyFill="1" applyBorder="1" applyAlignment="1" applyProtection="1">
      <alignment horizontal="center" vertical="center"/>
      <protection locked="0"/>
    </xf>
    <xf numFmtId="0" fontId="12" fillId="14" borderId="23" xfId="0" applyFont="1" applyFill="1" applyBorder="1" applyAlignment="1">
      <alignment vertical="center"/>
    </xf>
    <xf numFmtId="164" fontId="0" fillId="14" borderId="9" xfId="0" applyNumberFormat="1" applyFont="1" applyFill="1" applyBorder="1" applyAlignment="1" applyProtection="1">
      <alignment horizontal="center" vertical="center"/>
      <protection locked="0"/>
    </xf>
    <xf numFmtId="0" fontId="0" fillId="14" borderId="23" xfId="0" applyFont="1" applyFill="1" applyBorder="1" applyAlignment="1" applyProtection="1">
      <alignment horizontal="center" vertical="center" wrapText="1"/>
      <protection locked="0"/>
    </xf>
    <xf numFmtId="0" fontId="0" fillId="14" borderId="29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>
      <alignment horizontal="center" vertical="center"/>
    </xf>
    <xf numFmtId="0" fontId="12" fillId="15" borderId="3" xfId="0" applyFont="1" applyFill="1" applyBorder="1"/>
    <xf numFmtId="164" fontId="0" fillId="15" borderId="34" xfId="0" applyNumberFormat="1" applyFont="1" applyFill="1" applyBorder="1" applyAlignment="1">
      <alignment horizontal="center" vertical="center" wrapText="1"/>
    </xf>
    <xf numFmtId="0" fontId="0" fillId="15" borderId="35" xfId="0" applyFont="1" applyFill="1" applyBorder="1" applyAlignment="1">
      <alignment horizontal="center" vertical="center" wrapText="1"/>
    </xf>
    <xf numFmtId="0" fontId="0" fillId="15" borderId="8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12" fillId="16" borderId="9" xfId="0" applyFont="1" applyFill="1" applyBorder="1"/>
    <xf numFmtId="164" fontId="0" fillId="16" borderId="9" xfId="0" applyNumberFormat="1" applyFont="1" applyFill="1" applyBorder="1" applyAlignment="1">
      <alignment horizontal="center" vertical="center" wrapText="1"/>
    </xf>
    <xf numFmtId="0" fontId="0" fillId="16" borderId="9" xfId="0" applyFont="1" applyFill="1" applyBorder="1" applyAlignment="1">
      <alignment horizontal="center" vertical="center" wrapText="1"/>
    </xf>
    <xf numFmtId="0" fontId="0" fillId="16" borderId="2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>
      <alignment horizontal="center"/>
    </xf>
    <xf numFmtId="0" fontId="12" fillId="17" borderId="3" xfId="0" applyFont="1" applyFill="1" applyBorder="1"/>
    <xf numFmtId="164" fontId="0" fillId="17" borderId="3" xfId="0" applyNumberFormat="1" applyFont="1" applyFill="1" applyBorder="1" applyAlignment="1">
      <alignment horizontal="center" vertical="center" wrapText="1"/>
    </xf>
    <xf numFmtId="0" fontId="0" fillId="17" borderId="3" xfId="0" applyFont="1" applyFill="1" applyBorder="1" applyAlignment="1">
      <alignment horizontal="center" vertical="center" wrapText="1"/>
    </xf>
    <xf numFmtId="0" fontId="0" fillId="17" borderId="3" xfId="0" applyFont="1" applyFill="1" applyBorder="1" applyAlignment="1" applyProtection="1">
      <alignment horizontal="center" vertical="center"/>
      <protection locked="0"/>
    </xf>
    <xf numFmtId="0" fontId="12" fillId="18" borderId="3" xfId="0" applyFont="1" applyFill="1" applyBorder="1"/>
    <xf numFmtId="164" fontId="0" fillId="18" borderId="3" xfId="0" applyNumberFormat="1" applyFont="1" applyFill="1" applyBorder="1" applyAlignment="1">
      <alignment horizontal="center" vertical="center" wrapText="1"/>
    </xf>
    <xf numFmtId="0" fontId="0" fillId="18" borderId="36" xfId="0" applyFont="1" applyFill="1" applyBorder="1" applyAlignment="1">
      <alignment horizontal="center" vertical="center" wrapText="1"/>
    </xf>
    <xf numFmtId="0" fontId="0" fillId="18" borderId="3" xfId="0" applyFont="1" applyFill="1" applyBorder="1" applyAlignment="1" applyProtection="1">
      <alignment horizontal="center" vertical="center"/>
      <protection locked="0"/>
    </xf>
    <xf numFmtId="0" fontId="12" fillId="19" borderId="3" xfId="0" applyFont="1" applyFill="1" applyBorder="1"/>
    <xf numFmtId="164" fontId="0" fillId="19" borderId="3" xfId="0" applyNumberFormat="1" applyFont="1" applyFill="1" applyBorder="1" applyAlignment="1">
      <alignment horizontal="center" vertical="center" wrapText="1"/>
    </xf>
    <xf numFmtId="0" fontId="0" fillId="19" borderId="3" xfId="0" applyFont="1" applyFill="1" applyBorder="1" applyAlignment="1">
      <alignment horizontal="center" vertical="center" wrapText="1"/>
    </xf>
    <xf numFmtId="0" fontId="0" fillId="19" borderId="37" xfId="0" applyFont="1" applyFill="1" applyBorder="1" applyAlignment="1" applyProtection="1">
      <alignment horizontal="center" vertical="center"/>
      <protection locked="0"/>
    </xf>
    <xf numFmtId="0" fontId="12" fillId="20" borderId="3" xfId="0" applyFont="1" applyFill="1" applyBorder="1"/>
    <xf numFmtId="164" fontId="0" fillId="20" borderId="3" xfId="0" applyNumberFormat="1" applyFont="1" applyFill="1" applyBorder="1" applyAlignment="1">
      <alignment horizontal="center" vertical="center" wrapText="1"/>
    </xf>
    <xf numFmtId="0" fontId="0" fillId="20" borderId="3" xfId="0" applyFont="1" applyFill="1" applyBorder="1" applyAlignment="1">
      <alignment horizontal="center" vertical="center" wrapText="1"/>
    </xf>
    <xf numFmtId="0" fontId="0" fillId="20" borderId="38" xfId="0" applyFont="1" applyFill="1" applyBorder="1" applyAlignment="1" applyProtection="1">
      <alignment horizontal="center" vertical="center"/>
      <protection locked="0"/>
    </xf>
    <xf numFmtId="0" fontId="12" fillId="20" borderId="9" xfId="0" applyFont="1" applyFill="1" applyBorder="1"/>
    <xf numFmtId="164" fontId="0" fillId="20" borderId="9" xfId="0" applyNumberFormat="1" applyFont="1" applyFill="1" applyBorder="1" applyAlignment="1">
      <alignment horizontal="center" vertical="center" wrapText="1"/>
    </xf>
    <xf numFmtId="0" fontId="0" fillId="20" borderId="9" xfId="0" applyFont="1" applyFill="1" applyBorder="1" applyAlignment="1">
      <alignment horizontal="center" vertical="center" wrapText="1"/>
    </xf>
    <xf numFmtId="0" fontId="0" fillId="20" borderId="39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0" fillId="21" borderId="1" xfId="0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/>
    <xf numFmtId="0" fontId="6" fillId="0" borderId="42" xfId="0" applyFont="1" applyFill="1" applyBorder="1" applyAlignment="1" applyProtection="1">
      <alignment horizontal="center" vertical="center" textRotation="90"/>
      <protection locked="0"/>
    </xf>
    <xf numFmtId="0" fontId="6" fillId="0" borderId="41" xfId="0" applyFont="1" applyFill="1" applyBorder="1" applyAlignment="1" applyProtection="1">
      <alignment horizontal="center" vertical="center" textRotation="90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 applyProtection="1">
      <alignment horizontal="center" vertical="center" textRotation="90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22" borderId="1" xfId="0" applyFont="1" applyFill="1" applyBorder="1" applyAlignment="1">
      <alignment horizontal="center" vertical="center"/>
    </xf>
    <xf numFmtId="0" fontId="9" fillId="23" borderId="1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textRotation="90"/>
    </xf>
    <xf numFmtId="0" fontId="0" fillId="0" borderId="45" xfId="0" applyNumberFormat="1" applyFont="1" applyFill="1" applyBorder="1" applyAlignment="1">
      <alignment horizontal="center" vertical="center" textRotation="90"/>
    </xf>
    <xf numFmtId="0" fontId="9" fillId="27" borderId="1" xfId="0" applyFont="1" applyFill="1" applyBorder="1" applyAlignment="1">
      <alignment horizontal="center" vertical="center" wrapText="1"/>
    </xf>
    <xf numFmtId="0" fontId="9" fillId="28" borderId="48" xfId="0" applyFont="1" applyFill="1" applyBorder="1" applyAlignment="1">
      <alignment horizontal="center" vertical="center"/>
    </xf>
    <xf numFmtId="0" fontId="9" fillId="24" borderId="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textRotation="90"/>
    </xf>
    <xf numFmtId="0" fontId="0" fillId="0" borderId="47" xfId="0" applyNumberFormat="1" applyFont="1" applyFill="1" applyBorder="1" applyAlignment="1">
      <alignment horizontal="center" vertical="center" textRotation="90"/>
    </xf>
    <xf numFmtId="0" fontId="9" fillId="25" borderId="1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</cellXfs>
  <cellStyles count="5">
    <cellStyle name="En-tête" xfId="1" xr:uid="{00000000-0005-0000-0000-000000000000}"/>
    <cellStyle name="Normal" xfId="0" builtinId="0"/>
    <cellStyle name="Résultat 1" xfId="2" xr:uid="{00000000-0005-0000-0000-000002000000}"/>
    <cellStyle name="Résultat2 1" xfId="3" xr:uid="{00000000-0005-0000-0000-000003000000}"/>
    <cellStyle name="Titre1 1" xfId="4" xr:uid="{00000000-0005-0000-0000-000004000000}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176"/>
      <rgbColor rgb="00FF00FF"/>
      <rgbColor rgb="0000FFFF"/>
      <rgbColor rgb="00800000"/>
      <rgbColor rgb="00008000"/>
      <rgbColor rgb="00000080"/>
      <rgbColor rgb="00F8BBD0"/>
      <rgbColor rgb="00800080"/>
      <rgbColor rgb="00008080"/>
      <rgbColor rgb="00CCCCCC"/>
      <rgbColor rgb="007986CB"/>
      <rgbColor rgb="009FA8DA"/>
      <rgbColor rgb="00EC407A"/>
      <rgbColor rgb="00FFF9C4"/>
      <rgbColor rgb="00EEEEEE"/>
      <rgbColor rgb="00660066"/>
      <rgbColor rgb="00FF8A65"/>
      <rgbColor rgb="000066CC"/>
      <rgbColor rgb="00C5CAE9"/>
      <rgbColor rgb="00000080"/>
      <rgbColor rgb="00FF00FF"/>
      <rgbColor rgb="00FFB74D"/>
      <rgbColor rgb="0000FFFF"/>
      <rgbColor rgb="00800080"/>
      <rgbColor rgb="00800000"/>
      <rgbColor rgb="00008080"/>
      <rgbColor rgb="000000FF"/>
      <rgbColor rgb="0000CCFF"/>
      <rgbColor rgb="00E6E6E6"/>
      <rgbColor rgb="00FFE0B2"/>
      <rgbColor rgb="00FFF59D"/>
      <rgbColor rgb="00E1BEE7"/>
      <rgbColor rgb="00F48FB1"/>
      <rgbColor rgb="00CE93D8"/>
      <rgbColor rgb="00FFCC80"/>
      <rgbColor rgb="003366FF"/>
      <rgbColor rgb="00FFCDD2"/>
      <rgbColor rgb="00EF9A9A"/>
      <rgbColor rgb="00FDD835"/>
      <rgbColor rgb="00FFA726"/>
      <rgbColor rgb="00E57373"/>
      <rgbColor rgb="005C6BC0"/>
      <rgbColor rgb="00BA68C8"/>
      <rgbColor rgb="00003366"/>
      <rgbColor rgb="00339966"/>
      <rgbColor rgb="00003300"/>
      <rgbColor rgb="00314004"/>
      <rgbColor rgb="00FF3333"/>
      <rgbColor rgb="00F06292"/>
      <rgbColor rgb="003949A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90"/>
  <sheetViews>
    <sheetView tabSelected="1" topLeftCell="A7" zoomScale="65" zoomScaleNormal="65" workbookViewId="0">
      <selection activeCell="AI44" sqref="AI44"/>
    </sheetView>
  </sheetViews>
  <sheetFormatPr baseColWidth="10" defaultRowHeight="20.100000000000001" customHeight="1" x14ac:dyDescent="0.2"/>
  <cols>
    <col min="1" max="1" width="21.140625" customWidth="1"/>
    <col min="2" max="2" width="44.5703125" customWidth="1"/>
    <col min="3" max="3" width="8.140625" customWidth="1"/>
    <col min="4" max="4" width="13.140625" customWidth="1"/>
    <col min="5" max="5" width="9.5703125" style="1" customWidth="1"/>
    <col min="6" max="20" width="10.140625" style="1" customWidth="1"/>
    <col min="21" max="21" width="8.140625" style="1" customWidth="1"/>
    <col min="22" max="22" width="10.42578125" style="1" customWidth="1"/>
    <col min="23" max="23" width="7.140625" customWidth="1"/>
  </cols>
  <sheetData>
    <row r="1" spans="1:63" ht="27.95" customHeight="1" x14ac:dyDescent="0.4">
      <c r="A1" s="173" t="s">
        <v>136</v>
      </c>
      <c r="B1" s="173"/>
      <c r="C1" s="173"/>
      <c r="D1" s="173"/>
      <c r="E1" s="173"/>
      <c r="F1" s="174" t="s">
        <v>0</v>
      </c>
      <c r="G1" s="174" t="s">
        <v>0</v>
      </c>
      <c r="H1" s="174" t="s">
        <v>0</v>
      </c>
      <c r="I1" s="174" t="s">
        <v>0</v>
      </c>
      <c r="J1" s="174" t="s">
        <v>0</v>
      </c>
      <c r="K1" s="174" t="s">
        <v>0</v>
      </c>
      <c r="L1" s="174" t="s">
        <v>0</v>
      </c>
      <c r="M1" s="174" t="s">
        <v>0</v>
      </c>
      <c r="N1" s="174" t="s">
        <v>0</v>
      </c>
      <c r="O1" s="174" t="s">
        <v>0</v>
      </c>
      <c r="P1" s="174" t="s">
        <v>0</v>
      </c>
      <c r="Q1" s="174" t="s">
        <v>0</v>
      </c>
      <c r="R1" s="174" t="s">
        <v>0</v>
      </c>
      <c r="S1" s="174" t="s">
        <v>0</v>
      </c>
      <c r="T1" s="174" t="s">
        <v>0</v>
      </c>
      <c r="U1" s="2"/>
      <c r="V1" s="2"/>
    </row>
    <row r="2" spans="1:63" ht="60.6" customHeight="1" x14ac:dyDescent="0.2">
      <c r="A2" s="175" t="s">
        <v>1</v>
      </c>
      <c r="B2" s="175"/>
      <c r="C2" s="175"/>
      <c r="D2" s="175"/>
      <c r="E2" s="175"/>
      <c r="F2" s="171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6"/>
      <c r="U2" s="2"/>
      <c r="V2" s="2"/>
    </row>
    <row r="3" spans="1:63" ht="86.65" customHeight="1" x14ac:dyDescent="0.2">
      <c r="A3" s="177" t="s">
        <v>2</v>
      </c>
      <c r="B3" s="177"/>
      <c r="C3" s="177"/>
      <c r="D3" s="177"/>
      <c r="E3" s="177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6"/>
      <c r="U3" s="2"/>
      <c r="V3" s="2"/>
      <c r="W3" s="2"/>
    </row>
    <row r="4" spans="1:63" ht="12.75" customHeight="1" x14ac:dyDescent="0.2">
      <c r="A4" s="3"/>
      <c r="B4" s="2"/>
      <c r="C4" s="4" t="s">
        <v>3</v>
      </c>
      <c r="D4" s="4" t="s">
        <v>4</v>
      </c>
      <c r="E4" s="4" t="s">
        <v>5</v>
      </c>
      <c r="F4" s="178" t="s">
        <v>6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4" t="s">
        <v>7</v>
      </c>
      <c r="V4" s="4" t="s">
        <v>8</v>
      </c>
      <c r="W4" s="4" t="s">
        <v>9</v>
      </c>
    </row>
    <row r="5" spans="1:63" ht="18.95" customHeight="1" x14ac:dyDescent="0.2">
      <c r="A5" s="179" t="s">
        <v>10</v>
      </c>
      <c r="B5" s="5" t="s">
        <v>11</v>
      </c>
      <c r="C5" s="6">
        <v>19</v>
      </c>
      <c r="D5" s="7" t="s">
        <v>12</v>
      </c>
      <c r="E5" s="8" t="s">
        <v>13</v>
      </c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 t="s">
        <v>14</v>
      </c>
      <c r="V5" s="12">
        <f t="shared" ref="V5:V36" si="0">SUM(F5:T5)</f>
        <v>0</v>
      </c>
      <c r="W5" s="180" t="s">
        <v>15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ht="18.2" customHeight="1" x14ac:dyDescent="0.2">
      <c r="A6" s="179"/>
      <c r="B6" s="13" t="s">
        <v>16</v>
      </c>
      <c r="C6" s="6">
        <v>20.5</v>
      </c>
      <c r="D6" s="7" t="s">
        <v>12</v>
      </c>
      <c r="E6" s="14" t="s">
        <v>13</v>
      </c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5" t="s">
        <v>17</v>
      </c>
      <c r="V6" s="12">
        <f t="shared" si="0"/>
        <v>0</v>
      </c>
      <c r="W6" s="180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ht="18.2" customHeight="1" x14ac:dyDescent="0.2">
      <c r="A7" s="179"/>
      <c r="B7" s="13" t="s">
        <v>18</v>
      </c>
      <c r="C7" s="6">
        <v>20.5</v>
      </c>
      <c r="D7" s="7" t="s">
        <v>12</v>
      </c>
      <c r="E7" s="14" t="s">
        <v>13</v>
      </c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5" t="s">
        <v>19</v>
      </c>
      <c r="V7" s="12">
        <f t="shared" si="0"/>
        <v>0</v>
      </c>
      <c r="W7" s="180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ht="18.2" customHeight="1" x14ac:dyDescent="0.2">
      <c r="A8" s="179"/>
      <c r="B8" s="13" t="s">
        <v>20</v>
      </c>
      <c r="C8" s="6">
        <v>20.5</v>
      </c>
      <c r="D8" s="7" t="s">
        <v>12</v>
      </c>
      <c r="E8" s="14" t="s">
        <v>13</v>
      </c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5" t="s">
        <v>21</v>
      </c>
      <c r="V8" s="12">
        <f t="shared" si="0"/>
        <v>0</v>
      </c>
      <c r="W8" s="180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ht="18.2" customHeight="1" x14ac:dyDescent="0.2">
      <c r="A9" s="179"/>
      <c r="B9" s="13" t="s">
        <v>22</v>
      </c>
      <c r="C9" s="6">
        <v>21.5</v>
      </c>
      <c r="D9" s="7" t="s">
        <v>12</v>
      </c>
      <c r="E9" s="14" t="s">
        <v>13</v>
      </c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5" t="s">
        <v>23</v>
      </c>
      <c r="V9" s="12">
        <f t="shared" si="0"/>
        <v>0</v>
      </c>
      <c r="W9" s="18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ht="18.2" customHeight="1" x14ac:dyDescent="0.2">
      <c r="A10" s="179"/>
      <c r="B10" s="13" t="s">
        <v>24</v>
      </c>
      <c r="C10" s="6">
        <v>21.5</v>
      </c>
      <c r="D10" s="7" t="s">
        <v>12</v>
      </c>
      <c r="E10" s="14" t="s">
        <v>25</v>
      </c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5" t="s">
        <v>26</v>
      </c>
      <c r="V10" s="12">
        <f t="shared" si="0"/>
        <v>0</v>
      </c>
      <c r="W10" s="18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3" ht="18.2" customHeight="1" x14ac:dyDescent="0.2">
      <c r="A11" s="179"/>
      <c r="B11" s="13" t="s">
        <v>27</v>
      </c>
      <c r="C11" s="16">
        <v>21.5</v>
      </c>
      <c r="D11" s="16" t="s">
        <v>12</v>
      </c>
      <c r="E11" s="14" t="s">
        <v>28</v>
      </c>
      <c r="F11" s="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5" t="s">
        <v>29</v>
      </c>
      <c r="V11" s="12">
        <f t="shared" si="0"/>
        <v>0</v>
      </c>
      <c r="W11" s="18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3" ht="18.2" customHeight="1" x14ac:dyDescent="0.2">
      <c r="A12" s="179"/>
      <c r="B12" s="18" t="s">
        <v>30</v>
      </c>
      <c r="C12" s="19">
        <v>19.5</v>
      </c>
      <c r="D12" s="19" t="s">
        <v>12</v>
      </c>
      <c r="E12" s="20" t="s">
        <v>25</v>
      </c>
      <c r="F12" s="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21" t="s">
        <v>31</v>
      </c>
      <c r="V12" s="22">
        <f t="shared" si="0"/>
        <v>0</v>
      </c>
      <c r="W12" s="18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3" ht="18.2" customHeight="1" x14ac:dyDescent="0.2">
      <c r="A13" s="179"/>
      <c r="B13" s="23" t="s">
        <v>32</v>
      </c>
      <c r="C13" s="24">
        <v>20.5</v>
      </c>
      <c r="D13" s="25" t="s">
        <v>12</v>
      </c>
      <c r="E13" s="26" t="s">
        <v>25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27" t="s">
        <v>33</v>
      </c>
      <c r="V13" s="12">
        <f t="shared" si="0"/>
        <v>0</v>
      </c>
      <c r="W13" s="18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3" ht="18.2" customHeight="1" x14ac:dyDescent="0.2">
      <c r="A14" s="179"/>
      <c r="B14" s="28" t="s">
        <v>34</v>
      </c>
      <c r="C14" s="29">
        <v>20.5</v>
      </c>
      <c r="D14" s="25" t="s">
        <v>12</v>
      </c>
      <c r="E14" s="26" t="s">
        <v>35</v>
      </c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5" t="s">
        <v>36</v>
      </c>
      <c r="V14" s="12">
        <f t="shared" si="0"/>
        <v>0</v>
      </c>
      <c r="W14" s="18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</row>
    <row r="15" spans="1:63" ht="18.2" customHeight="1" x14ac:dyDescent="0.2">
      <c r="A15" s="179"/>
      <c r="B15" s="28" t="s">
        <v>37</v>
      </c>
      <c r="C15" s="29">
        <v>20.5</v>
      </c>
      <c r="D15" s="25" t="s">
        <v>12</v>
      </c>
      <c r="E15" s="26" t="s">
        <v>25</v>
      </c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5" t="s">
        <v>38</v>
      </c>
      <c r="V15" s="12">
        <f t="shared" si="0"/>
        <v>0</v>
      </c>
      <c r="W15" s="18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 ht="18.2" customHeight="1" x14ac:dyDescent="0.2">
      <c r="A16" s="179"/>
      <c r="B16" s="28" t="s">
        <v>39</v>
      </c>
      <c r="C16" s="29">
        <v>21.5</v>
      </c>
      <c r="D16" s="25" t="s">
        <v>12</v>
      </c>
      <c r="E16" s="26" t="s">
        <v>40</v>
      </c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30" t="s">
        <v>41</v>
      </c>
      <c r="V16" s="12">
        <f t="shared" si="0"/>
        <v>0</v>
      </c>
      <c r="W16" s="18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ht="18.2" customHeight="1" x14ac:dyDescent="0.2">
      <c r="A17" s="179"/>
      <c r="B17" s="28" t="s">
        <v>42</v>
      </c>
      <c r="C17" s="29">
        <v>21.5</v>
      </c>
      <c r="D17" s="25" t="s">
        <v>12</v>
      </c>
      <c r="E17" s="26" t="s">
        <v>25</v>
      </c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30" t="s">
        <v>43</v>
      </c>
      <c r="V17" s="12">
        <f t="shared" si="0"/>
        <v>0</v>
      </c>
      <c r="W17" s="18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ht="19.899999999999999" customHeight="1" x14ac:dyDescent="0.2">
      <c r="A18" s="179"/>
      <c r="B18" s="31" t="s">
        <v>44</v>
      </c>
      <c r="C18" s="32">
        <v>21.5</v>
      </c>
      <c r="D18" s="33" t="s">
        <v>12</v>
      </c>
      <c r="E18" s="34" t="s">
        <v>45</v>
      </c>
      <c r="F18" s="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1" t="s">
        <v>46</v>
      </c>
      <c r="V18" s="35">
        <f t="shared" si="0"/>
        <v>0</v>
      </c>
      <c r="W18" s="180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ht="18.2" customHeight="1" x14ac:dyDescent="0.2">
      <c r="A19" s="179"/>
      <c r="B19" s="36" t="s">
        <v>47</v>
      </c>
      <c r="C19" s="37">
        <v>21.5</v>
      </c>
      <c r="D19" s="38" t="s">
        <v>12</v>
      </c>
      <c r="E19" s="39" t="s">
        <v>13</v>
      </c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27" t="s">
        <v>48</v>
      </c>
      <c r="V19" s="12">
        <f t="shared" si="0"/>
        <v>0</v>
      </c>
      <c r="W19" s="180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ht="18.2" customHeight="1" x14ac:dyDescent="0.2">
      <c r="A20" s="179"/>
      <c r="B20" s="40" t="s">
        <v>49</v>
      </c>
      <c r="C20" s="41">
        <v>21.5</v>
      </c>
      <c r="D20" s="42" t="s">
        <v>12</v>
      </c>
      <c r="E20" s="39" t="s">
        <v>13</v>
      </c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5" t="s">
        <v>50</v>
      </c>
      <c r="V20" s="12">
        <f t="shared" si="0"/>
        <v>0</v>
      </c>
      <c r="W20" s="18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ht="18.2" customHeight="1" x14ac:dyDescent="0.2">
      <c r="A21" s="179"/>
      <c r="B21" s="43" t="s">
        <v>51</v>
      </c>
      <c r="C21" s="44">
        <v>21.5</v>
      </c>
      <c r="D21" s="45" t="s">
        <v>12</v>
      </c>
      <c r="E21" s="46" t="s">
        <v>13</v>
      </c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47" t="s">
        <v>52</v>
      </c>
      <c r="V21" s="48">
        <f t="shared" si="0"/>
        <v>0</v>
      </c>
      <c r="W21" s="181">
        <f>SUM(V5:V22)</f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ht="18.2" customHeight="1" x14ac:dyDescent="0.2">
      <c r="A22" s="179"/>
      <c r="B22" s="49" t="s">
        <v>53</v>
      </c>
      <c r="C22" s="50">
        <v>21.5</v>
      </c>
      <c r="D22" s="51" t="s">
        <v>12</v>
      </c>
      <c r="E22" s="52" t="s">
        <v>54</v>
      </c>
      <c r="F22" s="9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21" t="s">
        <v>55</v>
      </c>
      <c r="V22" s="22">
        <f t="shared" si="0"/>
        <v>0</v>
      </c>
      <c r="W22" s="18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ht="18.2" customHeight="1" x14ac:dyDescent="0.2">
      <c r="A23" s="184" t="s">
        <v>56</v>
      </c>
      <c r="B23" s="53" t="s">
        <v>57</v>
      </c>
      <c r="C23" s="54">
        <v>19</v>
      </c>
      <c r="D23" s="55" t="s">
        <v>12</v>
      </c>
      <c r="E23" s="56" t="s">
        <v>13</v>
      </c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7" t="s">
        <v>58</v>
      </c>
      <c r="V23" s="12">
        <f t="shared" si="0"/>
        <v>0</v>
      </c>
      <c r="W23" s="185" t="s">
        <v>59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ht="18.2" customHeight="1" x14ac:dyDescent="0.2">
      <c r="A24" s="184"/>
      <c r="B24" s="57" t="s">
        <v>60</v>
      </c>
      <c r="C24" s="54">
        <v>20.5</v>
      </c>
      <c r="D24" s="55" t="s">
        <v>12</v>
      </c>
      <c r="E24" s="56" t="s">
        <v>13</v>
      </c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5" t="s">
        <v>61</v>
      </c>
      <c r="V24" s="12">
        <f t="shared" si="0"/>
        <v>0</v>
      </c>
      <c r="W24" s="18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ht="18.2" customHeight="1" x14ac:dyDescent="0.2">
      <c r="A25" s="184"/>
      <c r="B25" s="57" t="s">
        <v>62</v>
      </c>
      <c r="C25" s="54">
        <v>20.5</v>
      </c>
      <c r="D25" s="55" t="s">
        <v>12</v>
      </c>
      <c r="E25" s="56" t="s">
        <v>13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5" t="s">
        <v>63</v>
      </c>
      <c r="V25" s="12">
        <f t="shared" si="0"/>
        <v>0</v>
      </c>
      <c r="W25" s="18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ht="18.2" customHeight="1" x14ac:dyDescent="0.2">
      <c r="A26" s="184"/>
      <c r="B26" s="57" t="s">
        <v>64</v>
      </c>
      <c r="C26" s="54">
        <v>20.5</v>
      </c>
      <c r="D26" s="55" t="s">
        <v>12</v>
      </c>
      <c r="E26" s="56" t="s">
        <v>13</v>
      </c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5" t="s">
        <v>65</v>
      </c>
      <c r="V26" s="12">
        <f t="shared" si="0"/>
        <v>0</v>
      </c>
      <c r="W26" s="18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ht="18.2" customHeight="1" x14ac:dyDescent="0.2">
      <c r="A27" s="184"/>
      <c r="B27" s="57" t="s">
        <v>66</v>
      </c>
      <c r="C27" s="54">
        <v>21.5</v>
      </c>
      <c r="D27" s="55" t="s">
        <v>12</v>
      </c>
      <c r="E27" s="56" t="s">
        <v>25</v>
      </c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5" t="s">
        <v>67</v>
      </c>
      <c r="V27" s="12">
        <f t="shared" si="0"/>
        <v>0</v>
      </c>
      <c r="W27" s="18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ht="18.2" customHeight="1" x14ac:dyDescent="0.2">
      <c r="A28" s="184"/>
      <c r="B28" s="57" t="s">
        <v>68</v>
      </c>
      <c r="C28" s="58">
        <v>21.5</v>
      </c>
      <c r="D28" s="59" t="s">
        <v>12</v>
      </c>
      <c r="E28" s="56" t="s">
        <v>28</v>
      </c>
      <c r="F28" s="9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5" t="s">
        <v>69</v>
      </c>
      <c r="V28" s="12">
        <f t="shared" si="0"/>
        <v>0</v>
      </c>
      <c r="W28" s="18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ht="18.2" customHeight="1" x14ac:dyDescent="0.2">
      <c r="A29" s="184"/>
      <c r="B29" s="60" t="s">
        <v>70</v>
      </c>
      <c r="C29" s="61">
        <v>21.5</v>
      </c>
      <c r="D29" s="62" t="s">
        <v>12</v>
      </c>
      <c r="E29" s="63" t="s">
        <v>25</v>
      </c>
      <c r="F29" s="9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21" t="s">
        <v>71</v>
      </c>
      <c r="V29" s="22">
        <f t="shared" si="0"/>
        <v>0</v>
      </c>
      <c r="W29" s="185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1:63" ht="18.2" customHeight="1" x14ac:dyDescent="0.2">
      <c r="A30" s="184"/>
      <c r="B30" s="64" t="s">
        <v>72</v>
      </c>
      <c r="C30" s="65">
        <v>20.5</v>
      </c>
      <c r="D30" s="66" t="s">
        <v>12</v>
      </c>
      <c r="E30" s="67" t="s">
        <v>25</v>
      </c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68" t="s">
        <v>73</v>
      </c>
      <c r="V30" s="69">
        <f t="shared" si="0"/>
        <v>0</v>
      </c>
      <c r="W30" s="18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1:63" ht="18.2" customHeight="1" x14ac:dyDescent="0.2">
      <c r="A31" s="184"/>
      <c r="B31" s="70" t="s">
        <v>74</v>
      </c>
      <c r="C31" s="71">
        <v>20.5</v>
      </c>
      <c r="D31" s="72" t="s">
        <v>12</v>
      </c>
      <c r="E31" s="73" t="s">
        <v>35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74" t="s">
        <v>75</v>
      </c>
      <c r="V31" s="75">
        <f t="shared" si="0"/>
        <v>0</v>
      </c>
      <c r="W31" s="18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1:63" ht="18.2" customHeight="1" x14ac:dyDescent="0.2">
      <c r="A32" s="184"/>
      <c r="B32" s="70" t="s">
        <v>76</v>
      </c>
      <c r="C32" s="71">
        <v>20.5</v>
      </c>
      <c r="D32" s="72" t="s">
        <v>12</v>
      </c>
      <c r="E32" s="73" t="s">
        <v>25</v>
      </c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74" t="s">
        <v>77</v>
      </c>
      <c r="V32" s="75">
        <f t="shared" si="0"/>
        <v>0</v>
      </c>
      <c r="W32" s="185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ht="18.2" customHeight="1" x14ac:dyDescent="0.2">
      <c r="A33" s="184"/>
      <c r="B33" s="70" t="s">
        <v>78</v>
      </c>
      <c r="C33" s="71">
        <v>21.5</v>
      </c>
      <c r="D33" s="72" t="s">
        <v>12</v>
      </c>
      <c r="E33" s="73" t="s">
        <v>40</v>
      </c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74" t="s">
        <v>79</v>
      </c>
      <c r="V33" s="75">
        <f t="shared" si="0"/>
        <v>0</v>
      </c>
      <c r="W33" s="185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 ht="18.2" customHeight="1" x14ac:dyDescent="0.2">
      <c r="A34" s="184"/>
      <c r="B34" s="70" t="s">
        <v>80</v>
      </c>
      <c r="C34" s="71">
        <v>21.5</v>
      </c>
      <c r="D34" s="72" t="s">
        <v>12</v>
      </c>
      <c r="E34" s="73" t="s">
        <v>25</v>
      </c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74" t="s">
        <v>81</v>
      </c>
      <c r="V34" s="75">
        <f t="shared" si="0"/>
        <v>0</v>
      </c>
      <c r="W34" s="18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ht="18.2" customHeight="1" x14ac:dyDescent="0.2">
      <c r="A35" s="184"/>
      <c r="B35" s="76" t="s">
        <v>82</v>
      </c>
      <c r="C35" s="77">
        <v>21.5</v>
      </c>
      <c r="D35" s="78" t="s">
        <v>12</v>
      </c>
      <c r="E35" s="79" t="s">
        <v>45</v>
      </c>
      <c r="F35" s="9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80" t="s">
        <v>83</v>
      </c>
      <c r="V35" s="81">
        <f t="shared" si="0"/>
        <v>0</v>
      </c>
      <c r="W35" s="18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 spans="1:63" ht="18.2" customHeight="1" x14ac:dyDescent="0.2">
      <c r="A36" s="184"/>
      <c r="B36" s="82" t="s">
        <v>84</v>
      </c>
      <c r="C36" s="83">
        <v>21.5</v>
      </c>
      <c r="D36" s="84" t="s">
        <v>12</v>
      </c>
      <c r="E36" s="85" t="s">
        <v>13</v>
      </c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27" t="s">
        <v>85</v>
      </c>
      <c r="V36" s="12">
        <f t="shared" si="0"/>
        <v>0</v>
      </c>
      <c r="W36" s="185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</row>
    <row r="37" spans="1:63" ht="18.2" customHeight="1" x14ac:dyDescent="0.2">
      <c r="A37" s="184"/>
      <c r="B37" s="86" t="s">
        <v>86</v>
      </c>
      <c r="C37" s="87">
        <v>21.5</v>
      </c>
      <c r="D37" s="88" t="s">
        <v>12</v>
      </c>
      <c r="E37" s="85" t="s">
        <v>13</v>
      </c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5" t="s">
        <v>87</v>
      </c>
      <c r="V37" s="12">
        <f t="shared" ref="V37:V57" si="1">SUM(F37:T37)</f>
        <v>0</v>
      </c>
      <c r="W37" s="185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</row>
    <row r="38" spans="1:63" ht="18.2" customHeight="1" x14ac:dyDescent="0.2">
      <c r="A38" s="184"/>
      <c r="B38" s="89" t="s">
        <v>88</v>
      </c>
      <c r="C38" s="90">
        <v>21.5</v>
      </c>
      <c r="D38" s="91" t="s">
        <v>12</v>
      </c>
      <c r="E38" s="92" t="s">
        <v>13</v>
      </c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47" t="s">
        <v>89</v>
      </c>
      <c r="V38" s="48">
        <f t="shared" si="1"/>
        <v>0</v>
      </c>
      <c r="W38" s="186">
        <f>SUM(V23:V39)</f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3" ht="18.2" customHeight="1" x14ac:dyDescent="0.2">
      <c r="A39" s="184"/>
      <c r="B39" s="93" t="s">
        <v>90</v>
      </c>
      <c r="C39" s="94">
        <v>21.5</v>
      </c>
      <c r="D39" s="95" t="s">
        <v>12</v>
      </c>
      <c r="E39" s="96" t="s">
        <v>35</v>
      </c>
      <c r="F39" s="9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97" t="s">
        <v>91</v>
      </c>
      <c r="V39" s="98">
        <f t="shared" si="1"/>
        <v>0</v>
      </c>
      <c r="W39" s="186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3" ht="18.2" customHeight="1" x14ac:dyDescent="0.2">
      <c r="A40" s="187" t="s">
        <v>92</v>
      </c>
      <c r="B40" s="99" t="s">
        <v>93</v>
      </c>
      <c r="C40" s="100">
        <v>22</v>
      </c>
      <c r="D40" s="101" t="s">
        <v>12</v>
      </c>
      <c r="E40" s="102" t="s">
        <v>94</v>
      </c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3" t="s">
        <v>95</v>
      </c>
      <c r="V40" s="12">
        <f t="shared" si="1"/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3" ht="18.2" customHeight="1" x14ac:dyDescent="0.2">
      <c r="A41" s="187"/>
      <c r="B41" s="99" t="s">
        <v>96</v>
      </c>
      <c r="C41" s="100">
        <v>22</v>
      </c>
      <c r="D41" s="101" t="s">
        <v>12</v>
      </c>
      <c r="E41" s="102" t="s">
        <v>94</v>
      </c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3" t="s">
        <v>97</v>
      </c>
      <c r="V41" s="12">
        <f t="shared" si="1"/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ht="18.2" customHeight="1" x14ac:dyDescent="0.2">
      <c r="A42" s="187"/>
      <c r="B42" s="104" t="s">
        <v>98</v>
      </c>
      <c r="C42" s="105">
        <v>22</v>
      </c>
      <c r="D42" s="106" t="s">
        <v>12</v>
      </c>
      <c r="E42" s="107" t="s">
        <v>94</v>
      </c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8" t="s">
        <v>99</v>
      </c>
      <c r="V42" s="48">
        <f t="shared" si="1"/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3" ht="18.2" customHeight="1" x14ac:dyDescent="0.2">
      <c r="A43" s="187"/>
      <c r="B43" s="109" t="s">
        <v>100</v>
      </c>
      <c r="C43" s="110">
        <v>22</v>
      </c>
      <c r="D43" s="111" t="s">
        <v>12</v>
      </c>
      <c r="E43" s="112" t="s">
        <v>94</v>
      </c>
      <c r="F43" s="9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97" t="s">
        <v>101</v>
      </c>
      <c r="V43" s="98">
        <f t="shared" si="1"/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3" ht="18.2" customHeight="1" x14ac:dyDescent="0.2">
      <c r="A44" s="188" t="s">
        <v>102</v>
      </c>
      <c r="B44" s="113" t="s">
        <v>103</v>
      </c>
      <c r="C44" s="114">
        <v>22</v>
      </c>
      <c r="D44" s="115" t="s">
        <v>12</v>
      </c>
      <c r="E44" s="116" t="s">
        <v>94</v>
      </c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7" t="s">
        <v>104</v>
      </c>
      <c r="V44" s="12">
        <f t="shared" si="1"/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3" ht="18.2" customHeight="1" x14ac:dyDescent="0.2">
      <c r="A45" s="188"/>
      <c r="B45" s="118" t="s">
        <v>105</v>
      </c>
      <c r="C45" s="119">
        <v>22</v>
      </c>
      <c r="D45" s="120" t="s">
        <v>12</v>
      </c>
      <c r="E45" s="121" t="s">
        <v>94</v>
      </c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8" t="s">
        <v>106</v>
      </c>
      <c r="V45" s="48">
        <f t="shared" si="1"/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3" ht="18.2" customHeight="1" x14ac:dyDescent="0.2">
      <c r="A46" s="188"/>
      <c r="B46" s="118" t="s">
        <v>107</v>
      </c>
      <c r="C46" s="119">
        <v>22</v>
      </c>
      <c r="D46" s="120" t="s">
        <v>12</v>
      </c>
      <c r="E46" s="121" t="s">
        <v>94</v>
      </c>
      <c r="F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8" t="s">
        <v>108</v>
      </c>
      <c r="V46" s="48">
        <f t="shared" si="1"/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ht="18.2" customHeight="1" x14ac:dyDescent="0.2">
      <c r="A47" s="188"/>
      <c r="B47" s="122" t="s">
        <v>109</v>
      </c>
      <c r="C47" s="123">
        <v>22</v>
      </c>
      <c r="D47" s="124" t="s">
        <v>12</v>
      </c>
      <c r="E47" s="125" t="s">
        <v>94</v>
      </c>
      <c r="F47" s="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26" t="s">
        <v>110</v>
      </c>
      <c r="V47" s="98">
        <f t="shared" si="1"/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ht="18.2" customHeight="1" x14ac:dyDescent="0.25">
      <c r="A48" s="182" t="s">
        <v>111</v>
      </c>
      <c r="B48" s="127" t="s">
        <v>112</v>
      </c>
      <c r="C48" s="128">
        <v>11.6</v>
      </c>
      <c r="D48" s="129" t="s">
        <v>113</v>
      </c>
      <c r="E48" s="130" t="s">
        <v>13</v>
      </c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31" t="s">
        <v>114</v>
      </c>
      <c r="V48" s="12">
        <f t="shared" si="1"/>
        <v>0</v>
      </c>
      <c r="W48" s="132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 ht="18.2" customHeight="1" x14ac:dyDescent="0.25">
      <c r="A49" s="182"/>
      <c r="B49" s="133" t="s">
        <v>115</v>
      </c>
      <c r="C49" s="134">
        <v>11.6</v>
      </c>
      <c r="D49" s="135" t="s">
        <v>113</v>
      </c>
      <c r="E49" s="136" t="s">
        <v>13</v>
      </c>
      <c r="F49" s="9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37" t="s">
        <v>116</v>
      </c>
      <c r="V49" s="22">
        <f t="shared" si="1"/>
        <v>0</v>
      </c>
      <c r="W49" s="132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1:63" ht="18.2" customHeight="1" x14ac:dyDescent="0.25">
      <c r="A50" s="182" t="s">
        <v>117</v>
      </c>
      <c r="B50" s="133" t="s">
        <v>118</v>
      </c>
      <c r="C50" s="134">
        <v>60.9</v>
      </c>
      <c r="D50" s="135" t="s">
        <v>119</v>
      </c>
      <c r="E50" s="135" t="s">
        <v>94</v>
      </c>
      <c r="F50" s="9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37" t="s">
        <v>120</v>
      </c>
      <c r="V50" s="22">
        <f t="shared" si="1"/>
        <v>0</v>
      </c>
      <c r="W50" s="132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 ht="18.2" customHeight="1" x14ac:dyDescent="0.25">
      <c r="A51" s="182"/>
      <c r="B51" s="133" t="s">
        <v>121</v>
      </c>
      <c r="C51" s="134">
        <v>37</v>
      </c>
      <c r="D51" s="135" t="s">
        <v>119</v>
      </c>
      <c r="E51" s="135" t="s">
        <v>94</v>
      </c>
      <c r="F51" s="9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37" t="s">
        <v>122</v>
      </c>
      <c r="V51" s="22">
        <f t="shared" si="1"/>
        <v>0</v>
      </c>
      <c r="W51" s="132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1:63" ht="18.2" customHeight="1" x14ac:dyDescent="0.25">
      <c r="A52" s="183" t="s">
        <v>123</v>
      </c>
      <c r="B52" s="138" t="s">
        <v>124</v>
      </c>
      <c r="C52" s="139">
        <v>8.9</v>
      </c>
      <c r="D52" s="140" t="s">
        <v>125</v>
      </c>
      <c r="E52" s="141" t="s">
        <v>13</v>
      </c>
      <c r="F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31" t="s">
        <v>126</v>
      </c>
      <c r="V52" s="12">
        <f t="shared" si="1"/>
        <v>0</v>
      </c>
      <c r="W52" s="132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1:63" ht="18.2" customHeight="1" x14ac:dyDescent="0.25">
      <c r="A53" s="183"/>
      <c r="B53" s="142" t="s">
        <v>127</v>
      </c>
      <c r="C53" s="143">
        <v>14.9</v>
      </c>
      <c r="D53" s="144" t="s">
        <v>125</v>
      </c>
      <c r="E53" s="145" t="s">
        <v>13</v>
      </c>
      <c r="F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31" t="s">
        <v>128</v>
      </c>
      <c r="V53" s="12">
        <f t="shared" si="1"/>
        <v>0</v>
      </c>
      <c r="W53" s="132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ht="18.2" customHeight="1" x14ac:dyDescent="0.25">
      <c r="A54" s="183"/>
      <c r="B54" s="146" t="s">
        <v>129</v>
      </c>
      <c r="C54" s="147">
        <v>20.5</v>
      </c>
      <c r="D54" s="148" t="s">
        <v>125</v>
      </c>
      <c r="E54" s="149" t="s">
        <v>13</v>
      </c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31" t="s">
        <v>130</v>
      </c>
      <c r="V54" s="12">
        <f t="shared" si="1"/>
        <v>0</v>
      </c>
      <c r="W54" s="132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 ht="18.2" customHeight="1" x14ac:dyDescent="0.25">
      <c r="A55" s="183"/>
      <c r="B55" s="150" t="s">
        <v>131</v>
      </c>
      <c r="C55" s="151">
        <v>17.5</v>
      </c>
      <c r="D55" s="152" t="s">
        <v>125</v>
      </c>
      <c r="E55" s="153" t="s">
        <v>13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31" t="s">
        <v>132</v>
      </c>
      <c r="V55" s="12">
        <f t="shared" si="1"/>
        <v>0</v>
      </c>
      <c r="W55" s="132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ht="18.2" customHeight="1" x14ac:dyDescent="0.25">
      <c r="A56" s="183"/>
      <c r="B56" s="154" t="s">
        <v>133</v>
      </c>
      <c r="C56" s="155">
        <v>21.5</v>
      </c>
      <c r="D56" s="156" t="s">
        <v>125</v>
      </c>
      <c r="E56" s="157" t="s">
        <v>94</v>
      </c>
      <c r="F56" s="9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9"/>
      <c r="U56" s="137" t="s">
        <v>134</v>
      </c>
      <c r="V56" s="22">
        <f t="shared" si="1"/>
        <v>0</v>
      </c>
      <c r="W56" s="132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 ht="12.75" customHeight="1" x14ac:dyDescent="0.2">
      <c r="A57" s="3"/>
      <c r="B57" s="160"/>
      <c r="C57" s="160"/>
      <c r="D57" s="160"/>
      <c r="E57" s="161" t="s">
        <v>135</v>
      </c>
      <c r="F57" s="162">
        <f t="shared" ref="F57:T57" si="2">SUM(F5*19)+SUM(F6:F8)*20.5+SUM(F9:F11)*21.5+SUM(F12*19.5)+SUM(F13:F15)*20.5+SUM(F16:F22)*21.5+SUM(F23*19)+SUM(F24:F26)*20.5+SUM(F27:F29)*21.5+SUM(F30:F32)*20.5+SUM(F33:F39)*21.5+SUM(F40:F47)*22+SUM(F48:F49)*11.6+SUM(F50*60.9)+SUM(F51*37)+SUM(F52*8.9)+SUM(F53*14.9)+SUM(F54*20.5)+SUM(F55*17.5)+SUM(F56*21.5)</f>
        <v>0</v>
      </c>
      <c r="G57" s="162">
        <f t="shared" si="2"/>
        <v>0</v>
      </c>
      <c r="H57" s="162">
        <f t="shared" si="2"/>
        <v>0</v>
      </c>
      <c r="I57" s="162">
        <f t="shared" si="2"/>
        <v>0</v>
      </c>
      <c r="J57" s="162">
        <f t="shared" si="2"/>
        <v>0</v>
      </c>
      <c r="K57" s="162">
        <f t="shared" si="2"/>
        <v>0</v>
      </c>
      <c r="L57" s="162">
        <f t="shared" si="2"/>
        <v>0</v>
      </c>
      <c r="M57" s="162">
        <f t="shared" si="2"/>
        <v>0</v>
      </c>
      <c r="N57" s="162">
        <f t="shared" si="2"/>
        <v>0</v>
      </c>
      <c r="O57" s="162">
        <f t="shared" si="2"/>
        <v>0</v>
      </c>
      <c r="P57" s="162">
        <f t="shared" si="2"/>
        <v>0</v>
      </c>
      <c r="Q57" s="162">
        <f t="shared" si="2"/>
        <v>0</v>
      </c>
      <c r="R57" s="162">
        <f t="shared" si="2"/>
        <v>0</v>
      </c>
      <c r="S57" s="162">
        <f t="shared" si="2"/>
        <v>0</v>
      </c>
      <c r="T57" s="162">
        <f t="shared" si="2"/>
        <v>0</v>
      </c>
      <c r="U57" s="163" t="s">
        <v>135</v>
      </c>
      <c r="V57" s="164">
        <f t="shared" si="1"/>
        <v>0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1:63" ht="20.100000000000001" customHeight="1" x14ac:dyDescent="0.2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ht="20.100000000000001" customHeight="1" x14ac:dyDescent="0.2">
      <c r="A59" s="3"/>
      <c r="B59" s="166"/>
      <c r="C59" s="166"/>
      <c r="D59" s="172" t="s">
        <v>138</v>
      </c>
      <c r="E59" s="172"/>
      <c r="F59" s="169">
        <f>SUM(F5:F22)+SUM(F40:F43)</f>
        <v>0</v>
      </c>
      <c r="G59" s="169">
        <f t="shared" ref="G59:T59" si="3">SUM(G5:G22)+SUM(G40:G43)</f>
        <v>0</v>
      </c>
      <c r="H59" s="169">
        <f t="shared" si="3"/>
        <v>0</v>
      </c>
      <c r="I59" s="169">
        <f t="shared" si="3"/>
        <v>0</v>
      </c>
      <c r="J59" s="169">
        <f t="shared" si="3"/>
        <v>0</v>
      </c>
      <c r="K59" s="169">
        <f t="shared" si="3"/>
        <v>0</v>
      </c>
      <c r="L59" s="169">
        <f t="shared" si="3"/>
        <v>0</v>
      </c>
      <c r="M59" s="169">
        <f t="shared" si="3"/>
        <v>0</v>
      </c>
      <c r="N59" s="169">
        <f t="shared" si="3"/>
        <v>0</v>
      </c>
      <c r="O59" s="169">
        <f t="shared" si="3"/>
        <v>0</v>
      </c>
      <c r="P59" s="169">
        <f t="shared" si="3"/>
        <v>0</v>
      </c>
      <c r="Q59" s="169">
        <f t="shared" si="3"/>
        <v>0</v>
      </c>
      <c r="R59" s="169">
        <f t="shared" si="3"/>
        <v>0</v>
      </c>
      <c r="S59" s="169">
        <f t="shared" si="3"/>
        <v>0</v>
      </c>
      <c r="T59" s="169">
        <f t="shared" si="3"/>
        <v>0</v>
      </c>
      <c r="U59" s="169"/>
      <c r="V59" s="169"/>
      <c r="W59" s="169"/>
      <c r="X59" s="169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</row>
    <row r="60" spans="1:63" ht="20.100000000000001" hidden="1" customHeight="1" x14ac:dyDescent="0.2">
      <c r="A60" s="3"/>
      <c r="B60" s="166"/>
      <c r="C60" s="166"/>
      <c r="D60" s="172" t="s">
        <v>137</v>
      </c>
      <c r="E60" s="172"/>
      <c r="F60">
        <f>F59/12</f>
        <v>0</v>
      </c>
      <c r="G60">
        <f t="shared" ref="G60:T60" si="4">G59/12</f>
        <v>0</v>
      </c>
      <c r="H60">
        <f t="shared" si="4"/>
        <v>0</v>
      </c>
      <c r="I60">
        <f t="shared" si="4"/>
        <v>0</v>
      </c>
      <c r="J60">
        <f t="shared" si="4"/>
        <v>0</v>
      </c>
      <c r="K60">
        <f t="shared" si="4"/>
        <v>0</v>
      </c>
      <c r="L60">
        <f t="shared" si="4"/>
        <v>0</v>
      </c>
      <c r="M60">
        <f t="shared" si="4"/>
        <v>0</v>
      </c>
      <c r="N60">
        <f t="shared" si="4"/>
        <v>0</v>
      </c>
      <c r="O60">
        <f t="shared" si="4"/>
        <v>0</v>
      </c>
      <c r="P60">
        <f t="shared" si="4"/>
        <v>0</v>
      </c>
      <c r="Q60">
        <f t="shared" si="4"/>
        <v>0</v>
      </c>
      <c r="R60">
        <f t="shared" si="4"/>
        <v>0</v>
      </c>
      <c r="S60">
        <f t="shared" si="4"/>
        <v>0</v>
      </c>
      <c r="T60">
        <f t="shared" si="4"/>
        <v>0</v>
      </c>
      <c r="U60"/>
      <c r="V60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</row>
    <row r="61" spans="1:63" ht="20.100000000000001" hidden="1" customHeight="1" x14ac:dyDescent="0.2">
      <c r="A61" s="3"/>
      <c r="B61" s="166"/>
      <c r="C61" s="166"/>
      <c r="D61" s="1"/>
      <c r="F61" s="169">
        <f>F$59-INT(F$59)</f>
        <v>0</v>
      </c>
      <c r="G61" s="169">
        <f t="shared" ref="G61:T61" si="5">G$59-INT(G$59)</f>
        <v>0</v>
      </c>
      <c r="H61" s="169">
        <f t="shared" si="5"/>
        <v>0</v>
      </c>
      <c r="I61" s="169">
        <f t="shared" si="5"/>
        <v>0</v>
      </c>
      <c r="J61" s="169">
        <f t="shared" si="5"/>
        <v>0</v>
      </c>
      <c r="K61" s="169">
        <f t="shared" si="5"/>
        <v>0</v>
      </c>
      <c r="L61" s="169">
        <f t="shared" si="5"/>
        <v>0</v>
      </c>
      <c r="M61" s="169">
        <f t="shared" si="5"/>
        <v>0</v>
      </c>
      <c r="N61" s="169">
        <f t="shared" si="5"/>
        <v>0</v>
      </c>
      <c r="O61" s="169">
        <f t="shared" si="5"/>
        <v>0</v>
      </c>
      <c r="P61" s="169">
        <f t="shared" si="5"/>
        <v>0</v>
      </c>
      <c r="Q61" s="169">
        <f t="shared" si="5"/>
        <v>0</v>
      </c>
      <c r="R61" s="169">
        <f t="shared" si="5"/>
        <v>0</v>
      </c>
      <c r="S61" s="169">
        <f t="shared" si="5"/>
        <v>0</v>
      </c>
      <c r="T61" s="169">
        <f t="shared" si="5"/>
        <v>0</v>
      </c>
      <c r="U61" s="169"/>
      <c r="V61" s="169"/>
      <c r="W61" s="169"/>
      <c r="X61" s="169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</row>
    <row r="62" spans="1:63" ht="20.100000000000001" customHeight="1" x14ac:dyDescent="0.2">
      <c r="A62" s="3"/>
      <c r="B62" s="166"/>
      <c r="C62" s="166"/>
      <c r="D62" s="172" t="s">
        <v>139</v>
      </c>
      <c r="E62" s="172"/>
      <c r="F62" s="169">
        <f>SUM(F23:F39)+SUM(F44:F47)</f>
        <v>0</v>
      </c>
      <c r="G62" s="169">
        <f t="shared" ref="G62:T62" si="6">SUM(G23:G39)+SUM(G44:G47)</f>
        <v>0</v>
      </c>
      <c r="H62" s="169">
        <f t="shared" si="6"/>
        <v>0</v>
      </c>
      <c r="I62" s="169">
        <f t="shared" si="6"/>
        <v>0</v>
      </c>
      <c r="J62" s="169">
        <f t="shared" si="6"/>
        <v>0</v>
      </c>
      <c r="K62" s="169">
        <f t="shared" si="6"/>
        <v>0</v>
      </c>
      <c r="L62" s="169">
        <f t="shared" si="6"/>
        <v>0</v>
      </c>
      <c r="M62" s="169">
        <f t="shared" si="6"/>
        <v>0</v>
      </c>
      <c r="N62" s="169">
        <f t="shared" si="6"/>
        <v>0</v>
      </c>
      <c r="O62" s="169">
        <f t="shared" si="6"/>
        <v>0</v>
      </c>
      <c r="P62" s="169">
        <f t="shared" si="6"/>
        <v>0</v>
      </c>
      <c r="Q62" s="169">
        <f t="shared" si="6"/>
        <v>0</v>
      </c>
      <c r="R62" s="169">
        <f t="shared" si="6"/>
        <v>0</v>
      </c>
      <c r="S62" s="169">
        <f t="shared" si="6"/>
        <v>0</v>
      </c>
      <c r="T62" s="169">
        <f t="shared" si="6"/>
        <v>0</v>
      </c>
      <c r="U62" s="169"/>
      <c r="V62" s="169"/>
      <c r="W62" s="169"/>
      <c r="X62" s="169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20.100000000000001" customHeight="1" x14ac:dyDescent="0.2">
      <c r="A63" s="3"/>
      <c r="B63" s="166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20.100000000000001" customHeight="1" x14ac:dyDescent="0.2">
      <c r="A64" s="3"/>
      <c r="B64" s="166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ht="20.100000000000001" customHeight="1" x14ac:dyDescent="0.2">
      <c r="A65" s="3"/>
      <c r="B65" s="166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ht="20.100000000000001" customHeight="1" x14ac:dyDescent="0.2">
      <c r="A66" s="3"/>
      <c r="B66" s="166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ht="20.100000000000001" customHeight="1" x14ac:dyDescent="0.2">
      <c r="A67" s="3"/>
      <c r="B67" s="166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20.100000000000001" customHeight="1" x14ac:dyDescent="0.2">
      <c r="A68" s="3"/>
      <c r="B68" s="166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ht="20.100000000000001" customHeight="1" x14ac:dyDescent="0.2">
      <c r="A69" s="3"/>
      <c r="B69" s="166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ht="20.100000000000001" customHeight="1" x14ac:dyDescent="0.2">
      <c r="A70" s="3"/>
      <c r="B70" s="166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ht="20.100000000000001" customHeight="1" x14ac:dyDescent="0.2">
      <c r="A71" s="3"/>
      <c r="B71" s="166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ht="20.100000000000001" customHeight="1" x14ac:dyDescent="0.2">
      <c r="A72" s="3"/>
      <c r="B72" s="166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ht="20.100000000000001" customHeight="1" x14ac:dyDescent="0.2">
      <c r="A73" s="3"/>
      <c r="B73" s="3"/>
      <c r="C73" s="3"/>
      <c r="D73" s="3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ht="20.100000000000001" customHeight="1" x14ac:dyDescent="0.2">
      <c r="A74" s="3"/>
      <c r="B74" s="3"/>
      <c r="C74" s="3"/>
      <c r="D74" s="3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ht="20.100000000000001" customHeight="1" x14ac:dyDescent="0.2">
      <c r="A75" s="3"/>
      <c r="B75" s="3"/>
      <c r="C75" s="3"/>
      <c r="D75" s="3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ht="20.100000000000001" customHeight="1" x14ac:dyDescent="0.2">
      <c r="A76" s="3"/>
      <c r="B76" s="3"/>
      <c r="C76" s="3"/>
      <c r="D76" s="3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ht="20.100000000000001" customHeight="1" x14ac:dyDescent="0.2">
      <c r="A77" s="3"/>
      <c r="B77" s="3"/>
      <c r="C77" s="3"/>
      <c r="D77" s="3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20.100000000000001" customHeight="1" x14ac:dyDescent="0.2">
      <c r="A78" s="3"/>
      <c r="B78" s="3"/>
      <c r="C78" s="3"/>
      <c r="D78" s="3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20.100000000000001" customHeight="1" x14ac:dyDescent="0.2">
      <c r="A79" s="3"/>
      <c r="B79" s="3"/>
      <c r="C79" s="3"/>
      <c r="D79" s="3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20.100000000000001" customHeight="1" x14ac:dyDescent="0.2">
      <c r="A80" s="3"/>
      <c r="B80" s="3"/>
      <c r="C80" s="3"/>
      <c r="D80" s="3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20.100000000000001" customHeight="1" x14ac:dyDescent="0.2">
      <c r="A81" s="3"/>
      <c r="B81" s="3"/>
      <c r="C81" s="3"/>
      <c r="D81" s="3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20.100000000000001" customHeight="1" x14ac:dyDescent="0.2">
      <c r="A82" s="3"/>
      <c r="B82" s="3"/>
      <c r="C82" s="3"/>
      <c r="D82" s="3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20.100000000000001" customHeight="1" x14ac:dyDescent="0.2">
      <c r="A83" s="3"/>
      <c r="B83" s="3"/>
      <c r="C83" s="3"/>
      <c r="D83" s="3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20.100000000000001" customHeight="1" x14ac:dyDescent="0.2">
      <c r="A84" s="3"/>
      <c r="B84" s="3"/>
      <c r="C84" s="3"/>
      <c r="D84" s="3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ht="20.100000000000001" customHeight="1" x14ac:dyDescent="0.2">
      <c r="A85" s="3"/>
      <c r="B85" s="3"/>
      <c r="C85" s="3"/>
      <c r="D85" s="3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ht="20.100000000000001" customHeight="1" x14ac:dyDescent="0.2">
      <c r="A86" s="3"/>
      <c r="B86" s="3"/>
      <c r="C86" s="3"/>
      <c r="D86" s="3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ht="20.100000000000001" customHeight="1" x14ac:dyDescent="0.2">
      <c r="A87" s="3"/>
      <c r="B87" s="3"/>
      <c r="C87" s="3"/>
      <c r="D87" s="3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ht="20.100000000000001" customHeight="1" x14ac:dyDescent="0.2">
      <c r="A88" s="3"/>
      <c r="B88" s="3"/>
      <c r="C88" s="3"/>
      <c r="D88" s="3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ht="20.100000000000001" customHeight="1" x14ac:dyDescent="0.2">
      <c r="A89" s="3"/>
      <c r="B89" s="3"/>
      <c r="C89" s="3"/>
      <c r="D89" s="3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ht="20.100000000000001" customHeight="1" x14ac:dyDescent="0.2">
      <c r="A90" s="3"/>
      <c r="B90" s="3"/>
      <c r="C90" s="3"/>
      <c r="D90" s="3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</sheetData>
  <sheetProtection selectLockedCells="1" selectUnlockedCells="1"/>
  <mergeCells count="34">
    <mergeCell ref="W23:W37"/>
    <mergeCell ref="W38:W39"/>
    <mergeCell ref="A40:A43"/>
    <mergeCell ref="A44:A47"/>
    <mergeCell ref="A48:A49"/>
    <mergeCell ref="A50:A51"/>
    <mergeCell ref="A52:A56"/>
    <mergeCell ref="D59:E59"/>
    <mergeCell ref="D60:E60"/>
    <mergeCell ref="A23:A39"/>
    <mergeCell ref="A5:A22"/>
    <mergeCell ref="W5:W20"/>
    <mergeCell ref="W21:W22"/>
    <mergeCell ref="M2:M3"/>
    <mergeCell ref="N2:N3"/>
    <mergeCell ref="O2:O3"/>
    <mergeCell ref="Q2:Q3"/>
    <mergeCell ref="R2:R3"/>
    <mergeCell ref="A1:E1"/>
    <mergeCell ref="F1:T1"/>
    <mergeCell ref="A2:E2"/>
    <mergeCell ref="F2:F3"/>
    <mergeCell ref="G2:G3"/>
    <mergeCell ref="H2:H3"/>
    <mergeCell ref="I2:I3"/>
    <mergeCell ref="S2:S3"/>
    <mergeCell ref="T2:T3"/>
    <mergeCell ref="A3:E3"/>
    <mergeCell ref="J2:J3"/>
    <mergeCell ref="K2:K3"/>
    <mergeCell ref="L2:L3"/>
    <mergeCell ref="D62:E62"/>
    <mergeCell ref="P2:P3"/>
    <mergeCell ref="F4:T4"/>
  </mergeCells>
  <conditionalFormatting sqref="F60:X60">
    <cfRule type="expression" dxfId="1" priority="1">
      <formula>F$60=0</formula>
    </cfRule>
    <cfRule type="expression" dxfId="0" priority="2">
      <formula>F$60&lt;&gt;0</formula>
    </cfRule>
  </conditionalFormatting>
  <pageMargins left="0.7" right="0.7" top="0.75" bottom="0.75" header="0.51180555555555551" footer="0.51180555555555551"/>
  <pageSetup paperSize="9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5" zoomScaleNormal="65" workbookViewId="0"/>
  </sheetViews>
  <sheetFormatPr baseColWidth="10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75" firstPageNumber="0" orientation="landscape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5" zoomScaleNormal="65" workbookViewId="0"/>
  </sheetViews>
  <sheetFormatPr baseColWidth="10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75" firstPageNumber="0" orientation="landscape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Ane</dc:creator>
  <cp:lastModifiedBy>Laetitia Ane</cp:lastModifiedBy>
  <dcterms:created xsi:type="dcterms:W3CDTF">2024-11-05T10:23:50Z</dcterms:created>
  <dcterms:modified xsi:type="dcterms:W3CDTF">2024-11-05T10:29:20Z</dcterms:modified>
</cp:coreProperties>
</file>