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the\Documents\API-INSA- Champagne Septembre 2024\"/>
    </mc:Choice>
  </mc:AlternateContent>
  <xr:revisionPtr revIDLastSave="0" documentId="13_ncr:1_{7E07B52A-7665-4D38-9D52-3F52CEA130E4}" xr6:coauthVersionLast="47" xr6:coauthVersionMax="47" xr10:uidLastSave="{00000000-0000-0000-0000-000000000000}"/>
  <bookViews>
    <workbookView xWindow="-120" yWindow="-120" windowWidth="29040" windowHeight="15720" tabRatio="989" xr2:uid="{00000000-000D-0000-FFFF-FFFF00000000}"/>
  </bookViews>
  <sheets>
    <sheet name="Bon Cde Champagne- Sept, 2024 " sheetId="1" r:id="rId1"/>
  </sheets>
  <definedNames>
    <definedName name="_xlnm.Print_Area" localSheetId="0">'Bon Cde Champagne- Sept, 2024 '!$A$2:$N$18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8" i="1" l="1"/>
  <c r="O5" i="1"/>
  <c r="O14" i="1"/>
  <c r="O13" i="1"/>
  <c r="O12" i="1"/>
  <c r="O11" i="1"/>
  <c r="O10" i="1"/>
  <c r="O9" i="1"/>
  <c r="O7" i="1"/>
  <c r="O6" i="1"/>
  <c r="L14" i="1"/>
  <c r="L13" i="1"/>
  <c r="L12" i="1"/>
  <c r="L11" i="1"/>
  <c r="L10" i="1"/>
  <c r="L9" i="1"/>
  <c r="L8" i="1"/>
  <c r="L7" i="1"/>
  <c r="L6" i="1"/>
  <c r="L5" i="1"/>
  <c r="E15" i="1"/>
  <c r="N8" i="1" l="1"/>
  <c r="J8" i="1"/>
  <c r="G8" i="1"/>
  <c r="I8" i="1" s="1"/>
  <c r="K8" i="1" l="1"/>
  <c r="N6" i="1"/>
  <c r="N7" i="1"/>
  <c r="N9" i="1"/>
  <c r="N10" i="1"/>
  <c r="N11" i="1"/>
  <c r="N12" i="1"/>
  <c r="N13" i="1"/>
  <c r="N14" i="1"/>
  <c r="G5" i="1" l="1"/>
  <c r="I5" i="1" s="1"/>
  <c r="J5" i="1"/>
  <c r="G6" i="1"/>
  <c r="I6" i="1" s="1"/>
  <c r="G9" i="1"/>
  <c r="G10" i="1"/>
  <c r="I10" i="1" s="1"/>
  <c r="G12" i="1"/>
  <c r="I12" i="1" s="1"/>
  <c r="G13" i="1"/>
  <c r="I13" i="1" s="1"/>
  <c r="G7" i="1"/>
  <c r="I7" i="1" s="1"/>
  <c r="G11" i="1"/>
  <c r="I11" i="1" s="1"/>
  <c r="G14" i="1"/>
  <c r="I14" i="1" s="1"/>
  <c r="J6" i="1"/>
  <c r="J14" i="1"/>
  <c r="J13" i="1"/>
  <c r="J12" i="1"/>
  <c r="J11" i="1"/>
  <c r="J10" i="1"/>
  <c r="J9" i="1"/>
  <c r="J7" i="1"/>
  <c r="N5" i="1" l="1"/>
  <c r="N15" i="1" s="1"/>
  <c r="I9" i="1"/>
  <c r="I15" i="1" s="1"/>
  <c r="G15" i="1"/>
  <c r="L15" i="1"/>
  <c r="K11" i="1"/>
  <c r="K7" i="1"/>
  <c r="K14" i="1"/>
  <c r="K12" i="1"/>
  <c r="K10" i="1"/>
  <c r="K6" i="1"/>
  <c r="K5" i="1"/>
  <c r="K13" i="1"/>
  <c r="K9" i="1" l="1"/>
  <c r="K15" i="1" s="1"/>
  <c r="P9" i="1" l="1"/>
  <c r="P10" i="1"/>
  <c r="P5" i="1"/>
  <c r="P6" i="1"/>
  <c r="P7" i="1"/>
  <c r="P8" i="1"/>
  <c r="P11" i="1"/>
  <c r="P12" i="1"/>
  <c r="P14" i="1"/>
  <c r="O15" i="1"/>
  <c r="P13" i="1"/>
  <c r="P15" i="1" l="1"/>
</calcChain>
</file>

<file path=xl/sharedStrings.xml><?xml version="1.0" encoding="utf-8"?>
<sst xmlns="http://schemas.openxmlformats.org/spreadsheetml/2006/main" count="36" uniqueCount="33">
  <si>
    <t>Réf. Produit</t>
  </si>
  <si>
    <t>Qté</t>
  </si>
  <si>
    <t>Prix(*)</t>
  </si>
  <si>
    <t>Total</t>
  </si>
  <si>
    <t>Remise
%</t>
  </si>
  <si>
    <t>TOTAL</t>
  </si>
  <si>
    <t>Frais de
port</t>
  </si>
  <si>
    <t>Montant à
payer</t>
  </si>
  <si>
    <t>Brut Tradition 1/2 bouteille</t>
  </si>
  <si>
    <t>Brut Tradition Magnum</t>
  </si>
  <si>
    <t>Brut Blanc de Blancs</t>
  </si>
  <si>
    <t>Brut Rosé</t>
  </si>
  <si>
    <t>Ratafia</t>
  </si>
  <si>
    <t xml:space="preserve"> </t>
  </si>
  <si>
    <t xml:space="preserve">Brut Tradition </t>
  </si>
  <si>
    <t>Demi-sec Tradition</t>
  </si>
  <si>
    <t xml:space="preserve">  Personne contact :   Mme BORDET    Portable : 06 86 53 52 00 / maithe.bordet@gmail.com</t>
  </si>
  <si>
    <t>Cuvée BIO</t>
  </si>
  <si>
    <t xml:space="preserve">TOTAL
après remise </t>
  </si>
  <si>
    <t xml:space="preserve">Téléphone : </t>
  </si>
  <si>
    <t>Cuvée Euphrasie Millésime 2014</t>
  </si>
  <si>
    <t xml:space="preserve">NOM et PRENOM : 
</t>
  </si>
  <si>
    <t xml:space="preserve">Département,Service,Entreprise :
</t>
  </si>
  <si>
    <t xml:space="preserve">Adresse e-mail :                                                              
</t>
  </si>
  <si>
    <t>Frais de Port</t>
  </si>
  <si>
    <t>Montant à payer</t>
  </si>
  <si>
    <t>Blanc de Noirs</t>
  </si>
  <si>
    <t xml:space="preserve">Portable :
</t>
  </si>
  <si>
    <r>
      <t xml:space="preserve">1/2 Bouteille </t>
    </r>
    <r>
      <rPr>
        <i/>
        <sz val="9"/>
        <color rgb="FF000000"/>
        <rFont val="Calibri"/>
        <family val="2"/>
      </rPr>
      <t>(37,5 CL)</t>
    </r>
  </si>
  <si>
    <r>
      <t xml:space="preserve">1 Bouteille </t>
    </r>
    <r>
      <rPr>
        <i/>
        <sz val="9"/>
        <color rgb="FF000000"/>
        <rFont val="Calibri"/>
        <family val="2"/>
      </rPr>
      <t>(75 CL)</t>
    </r>
  </si>
  <si>
    <r>
      <t xml:space="preserve">Magnum      </t>
    </r>
    <r>
      <rPr>
        <i/>
        <sz val="9"/>
        <color rgb="FF000000"/>
        <rFont val="Calibri"/>
        <family val="2"/>
      </rPr>
      <t>(150 CL)</t>
    </r>
  </si>
  <si>
    <r>
      <rPr>
        <b/>
        <sz val="10"/>
        <rFont val="Calibri"/>
        <family val="2"/>
      </rPr>
      <t xml:space="preserve">Une remise quantitative (sur commande groupée) d'un montant de 7% est accordée à partir de 96 bouteilles.                                                                                                        En raison de la modification des frais de port,  tenant compte du nombre de bouteilles :   </t>
    </r>
    <r>
      <rPr>
        <b/>
        <sz val="10"/>
        <color rgb="FFFF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</rPr>
      <t xml:space="preserve">- de 121 à 198 bouteilles : 1,34 € frais de port/bouteille </t>
    </r>
    <r>
      <rPr>
        <b/>
        <sz val="10"/>
        <color rgb="FFFF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Calibri"/>
        <family val="2"/>
      </rPr>
      <t>- de 199 à 480 bouteilles : 154,80 €  de frais de transport</t>
    </r>
    <r>
      <rPr>
        <b/>
        <sz val="10"/>
        <color rgb="FFFF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Calibri"/>
        <family val="2"/>
      </rPr>
      <t>Pour information : Frais de port payés lors de la commande Septembre 2023 pour316 bouteilles : 1/2 btle : 0,26€ -1 btle : 0,53€-1 Magnum : 1,10€</t>
    </r>
    <r>
      <rPr>
        <b/>
        <sz val="9"/>
        <color rgb="FFFF0000"/>
        <rFont val="Calibri"/>
        <family val="2"/>
      </rPr>
      <t xml:space="preserve">  </t>
    </r>
    <r>
      <rPr>
        <b/>
        <sz val="10"/>
        <color rgb="FFFF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</rPr>
      <t>Ne pas établir de chèque, le prix définitif vous sera communiqué à réception de tous les bons de commande avec les frais de port inclus.</t>
    </r>
  </si>
  <si>
    <r>
      <t xml:space="preserve">Bon de Commande CHAMPAGNE DELHOMME - Lycée Agro-viticole de Crézancy (Aisne) - Octobre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</rPr>
      <t>à renvoyer par mail à Mme BORDET, dernier délai le 06 Novembre 2024</t>
    </r>
    <r>
      <rPr>
        <b/>
        <sz val="14"/>
        <rFont val="Calibri"/>
        <family val="2"/>
      </rPr>
      <t xml:space="preserve">                                                                                                                                                                        </t>
    </r>
    <r>
      <rPr>
        <sz val="12"/>
        <rFont val="Calibri"/>
        <family val="2"/>
      </rPr>
      <t xml:space="preserve"> </t>
    </r>
    <r>
      <rPr>
        <b/>
        <sz val="12"/>
        <color rgb="FFFF0000"/>
        <rFont val="Calibri"/>
        <family val="2"/>
      </rPr>
      <t>Livraison prévue le Jeudi 21 Novembre 2024 entre 11h30 et 14h00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</si>
</sst>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0\ [$€-40C];[Red]\-#,##0.00\ [$€-40C]"/>
    <numFmt numFmtId="165" formatCode="#,##0.00,\€"/>
    <numFmt numFmtId="166" formatCode="#,##0.00\ &quot;€&quot;"/>
    <numFmt numFmtId="167" formatCode="[$-40C]General"/>
    <numFmt numFmtId="168" formatCode="#,##0.00&quot; €&quot;"/>
    <numFmt numFmtId="169" formatCode="#,##0.00\ [$€-40C];[Red]#,##0.00\ [$€-40C]"/>
    <numFmt numFmtId="170" formatCode="#,##0.00\ [$€-40C];\-#,##0.00\ [$€-40C]"/>
  </numFmts>
  <fonts count="26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name val="Calibri"/>
      <family val="2"/>
    </font>
    <font>
      <b/>
      <sz val="18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charset val="1"/>
    </font>
    <font>
      <b/>
      <sz val="14"/>
      <color rgb="FFFF0000"/>
      <name val="Calibri"/>
      <family val="2"/>
    </font>
    <font>
      <sz val="12"/>
      <color rgb="FF000000"/>
      <name val="Calibri"/>
      <family val="2"/>
      <charset val="1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4"/>
      <color rgb="FF00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i/>
      <sz val="9"/>
      <color rgb="FF7030A0"/>
      <name val="Calibri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i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rgb="FFFF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theme="1"/>
      </left>
      <right/>
      <top/>
      <bottom/>
      <diagonal/>
    </border>
    <border>
      <left style="medium">
        <color auto="1"/>
      </left>
      <right style="thick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1"/>
      </right>
      <top/>
      <bottom style="medium">
        <color auto="1"/>
      </bottom>
      <diagonal/>
    </border>
    <border>
      <left style="thick">
        <color theme="1"/>
      </left>
      <right style="medium">
        <color auto="1"/>
      </right>
      <top style="thick">
        <color theme="1"/>
      </top>
      <bottom style="medium">
        <color auto="1"/>
      </bottom>
      <diagonal/>
    </border>
  </borders>
  <cellStyleXfs count="2">
    <xf numFmtId="0" fontId="0" fillId="0" borderId="0"/>
    <xf numFmtId="16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horizontal="right" vertical="center"/>
    </xf>
    <xf numFmtId="0" fontId="14" fillId="0" borderId="2" xfId="0" applyFont="1" applyBorder="1"/>
    <xf numFmtId="0" fontId="14" fillId="0" borderId="12" xfId="0" applyFont="1" applyBorder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8" fontId="17" fillId="0" borderId="0" xfId="1" applyNumberFormat="1" applyFont="1"/>
    <xf numFmtId="0" fontId="23" fillId="0" borderId="2" xfId="0" applyFont="1" applyBorder="1" applyAlignment="1">
      <alignment horizontal="center" vertical="center"/>
    </xf>
    <xf numFmtId="166" fontId="23" fillId="0" borderId="2" xfId="0" applyNumberFormat="1" applyFont="1" applyBorder="1" applyAlignment="1">
      <alignment horizontal="center" vertical="center"/>
    </xf>
    <xf numFmtId="166" fontId="23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/>
    <xf numFmtId="165" fontId="6" fillId="0" borderId="2" xfId="0" applyNumberFormat="1" applyFont="1" applyBorder="1"/>
    <xf numFmtId="164" fontId="11" fillId="0" borderId="2" xfId="0" applyNumberFormat="1" applyFont="1" applyBorder="1"/>
    <xf numFmtId="166" fontId="11" fillId="0" borderId="2" xfId="1" applyNumberFormat="1" applyBorder="1"/>
    <xf numFmtId="169" fontId="6" fillId="0" borderId="15" xfId="0" applyNumberFormat="1" applyFont="1" applyBorder="1"/>
    <xf numFmtId="168" fontId="11" fillId="0" borderId="2" xfId="1" applyNumberFormat="1" applyBorder="1"/>
    <xf numFmtId="164" fontId="6" fillId="0" borderId="15" xfId="0" applyNumberFormat="1" applyFont="1" applyBorder="1"/>
    <xf numFmtId="170" fontId="6" fillId="0" borderId="15" xfId="0" applyNumberFormat="1" applyFont="1" applyBorder="1"/>
    <xf numFmtId="166" fontId="23" fillId="0" borderId="12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165" fontId="11" fillId="0" borderId="12" xfId="0" applyNumberFormat="1" applyFont="1" applyBorder="1"/>
    <xf numFmtId="165" fontId="6" fillId="0" borderId="12" xfId="0" applyNumberFormat="1" applyFont="1" applyBorder="1"/>
    <xf numFmtId="164" fontId="6" fillId="0" borderId="12" xfId="0" applyNumberFormat="1" applyFont="1" applyBorder="1"/>
    <xf numFmtId="4" fontId="11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8" fontId="23" fillId="0" borderId="2" xfId="0" applyNumberFormat="1" applyFont="1" applyBorder="1" applyAlignment="1">
      <alignment horizontal="center" vertical="center"/>
    </xf>
    <xf numFmtId="166" fontId="23" fillId="0" borderId="8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9" fillId="0" borderId="17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9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5" fillId="0" borderId="1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164" fontId="24" fillId="0" borderId="21" xfId="0" applyNumberFormat="1" applyFont="1" applyBorder="1" applyAlignment="1">
      <alignment horizontal="right" vertical="center"/>
    </xf>
  </cellXfs>
  <cellStyles count="2">
    <cellStyle name="Excel Built-in Normal" xfId="1" xr:uid="{2FE899C2-3963-4E62-8335-7F6CF679292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0</xdr:rowOff>
    </xdr:from>
    <xdr:to>
      <xdr:col>4</xdr:col>
      <xdr:colOff>19050</xdr:colOff>
      <xdr:row>3</xdr:row>
      <xdr:rowOff>428625</xdr:rowOff>
    </xdr:to>
    <xdr:sp macro="" textlink="">
      <xdr:nvSpPr>
        <xdr:cNvPr id="1028" name="AutoShape 4" descr="INSA Toulouse">
          <a:extLst>
            <a:ext uri="{FF2B5EF4-FFF2-40B4-BE49-F238E27FC236}">
              <a16:creationId xmlns:a16="http://schemas.microsoft.com/office/drawing/2014/main" id="{ABF36BA2-90B0-4E9A-B4DB-AFDC42EFF219}"/>
            </a:ext>
          </a:extLst>
        </xdr:cNvPr>
        <xdr:cNvSpPr>
          <a:spLocks noChangeAspect="1" noChangeArrowheads="1"/>
        </xdr:cNvSpPr>
      </xdr:nvSpPr>
      <xdr:spPr bwMode="auto">
        <a:xfrm>
          <a:off x="2409825" y="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200025</xdr:rowOff>
    </xdr:from>
    <xdr:to>
      <xdr:col>0</xdr:col>
      <xdr:colOff>1152525</xdr:colOff>
      <xdr:row>2</xdr:row>
      <xdr:rowOff>133349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9644D18-3864-41A5-86ED-656C04F92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0025"/>
          <a:ext cx="1114425" cy="107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topLeftCell="A3" zoomScaleNormal="100" zoomScalePageLayoutView="106" workbookViewId="0">
      <selection activeCell="A2" sqref="A2:P18"/>
    </sheetView>
  </sheetViews>
  <sheetFormatPr baseColWidth="10" defaultColWidth="9.140625" defaultRowHeight="15" x14ac:dyDescent="0.25"/>
  <cols>
    <col min="1" max="1" width="24.42578125" customWidth="1"/>
    <col min="2" max="2" width="5.42578125" customWidth="1"/>
    <col min="3" max="3" width="4.7109375" customWidth="1"/>
    <col min="4" max="4" width="30.7109375" customWidth="1"/>
    <col min="5" max="5" width="7.140625"/>
    <col min="6" max="6" width="11.85546875"/>
    <col min="7" max="11" width="0" hidden="1"/>
    <col min="12" max="12" width="13" customWidth="1"/>
    <col min="13" max="13" width="10.28515625" customWidth="1"/>
    <col min="14" max="14" width="13" customWidth="1"/>
    <col min="15" max="15" width="10.42578125"/>
    <col min="16" max="16" width="13.85546875" customWidth="1"/>
    <col min="17" max="1025" width="10.42578125"/>
  </cols>
  <sheetData>
    <row r="1" spans="1:18" ht="29.25" customHeight="1" x14ac:dyDescent="0.25"/>
    <row r="2" spans="1:18" ht="60.75" customHeight="1" thickBot="1" x14ac:dyDescent="0.3">
      <c r="A2" s="54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55"/>
    </row>
    <row r="3" spans="1:18" ht="26.25" customHeight="1" thickBot="1" x14ac:dyDescent="0.3">
      <c r="A3" s="56" t="s">
        <v>16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9"/>
    </row>
    <row r="4" spans="1:18" s="1" customFormat="1" ht="48" customHeight="1" thickBot="1" x14ac:dyDescent="0.3">
      <c r="A4" s="71" t="s">
        <v>21</v>
      </c>
      <c r="B4" s="72"/>
      <c r="C4" s="73"/>
      <c r="D4" s="6" t="s">
        <v>0</v>
      </c>
      <c r="E4" s="6" t="s">
        <v>1</v>
      </c>
      <c r="F4" s="6" t="s">
        <v>2</v>
      </c>
      <c r="G4" s="6" t="s">
        <v>3</v>
      </c>
      <c r="H4" s="7" t="s">
        <v>4</v>
      </c>
      <c r="I4" s="6" t="s">
        <v>5</v>
      </c>
      <c r="J4" s="7" t="s">
        <v>6</v>
      </c>
      <c r="K4" s="7" t="s">
        <v>7</v>
      </c>
      <c r="L4" s="6" t="s">
        <v>5</v>
      </c>
      <c r="M4" s="9" t="s">
        <v>4</v>
      </c>
      <c r="N4" s="8" t="s">
        <v>18</v>
      </c>
      <c r="O4" s="9" t="s">
        <v>24</v>
      </c>
      <c r="P4" s="9" t="s">
        <v>25</v>
      </c>
    </row>
    <row r="5" spans="1:18" ht="24.75" customHeight="1" thickBot="1" x14ac:dyDescent="0.3">
      <c r="A5" s="47" t="s">
        <v>22</v>
      </c>
      <c r="B5" s="47"/>
      <c r="C5" s="47"/>
      <c r="D5" s="12" t="s">
        <v>8</v>
      </c>
      <c r="E5" s="18">
        <v>0</v>
      </c>
      <c r="F5" s="19">
        <v>10</v>
      </c>
      <c r="G5" s="20">
        <f t="shared" ref="G5:G13" si="0">F5*E5</f>
        <v>0</v>
      </c>
      <c r="H5" s="21"/>
      <c r="I5" s="22">
        <f t="shared" ref="I5:I14" si="1">G5-(G5*H5%)</f>
        <v>0</v>
      </c>
      <c r="J5" s="22">
        <f>$J$16*E5</f>
        <v>0</v>
      </c>
      <c r="K5" s="23">
        <f t="shared" ref="K5:K14" si="2">I5+J5</f>
        <v>0</v>
      </c>
      <c r="L5" s="20">
        <f>E5*F5</f>
        <v>0</v>
      </c>
      <c r="M5" s="21">
        <v>7</v>
      </c>
      <c r="N5" s="24">
        <f>L5-(L5*M5%)</f>
        <v>0</v>
      </c>
      <c r="O5" s="25">
        <f>E5*$O$16</f>
        <v>0</v>
      </c>
      <c r="P5" s="26">
        <f t="shared" ref="P5" si="3">N5+O5</f>
        <v>0</v>
      </c>
    </row>
    <row r="6" spans="1:18" ht="24.75" customHeight="1" thickBot="1" x14ac:dyDescent="0.3">
      <c r="A6" s="48"/>
      <c r="B6" s="48"/>
      <c r="C6" s="48"/>
      <c r="D6" s="12" t="s">
        <v>14</v>
      </c>
      <c r="E6" s="18">
        <v>0</v>
      </c>
      <c r="F6" s="19">
        <v>18</v>
      </c>
      <c r="G6" s="20">
        <f t="shared" si="0"/>
        <v>0</v>
      </c>
      <c r="H6" s="21"/>
      <c r="I6" s="22">
        <f t="shared" si="1"/>
        <v>0</v>
      </c>
      <c r="J6" s="22">
        <f>$J$17*E6</f>
        <v>0</v>
      </c>
      <c r="K6" s="23">
        <f t="shared" si="2"/>
        <v>0</v>
      </c>
      <c r="L6" s="20">
        <f t="shared" ref="L6:L14" si="4">E6*F6</f>
        <v>0</v>
      </c>
      <c r="M6" s="21">
        <v>7</v>
      </c>
      <c r="N6" s="24">
        <f t="shared" ref="N6:N14" si="5">L6-(L6*M6%)</f>
        <v>0</v>
      </c>
      <c r="O6" s="27">
        <f>E6*$O$17</f>
        <v>0</v>
      </c>
      <c r="P6" s="26">
        <f t="shared" ref="P6:P14" si="6">N6+O6</f>
        <v>0</v>
      </c>
    </row>
    <row r="7" spans="1:18" ht="24.75" customHeight="1" thickBot="1" x14ac:dyDescent="0.3">
      <c r="A7" s="60" t="s">
        <v>19</v>
      </c>
      <c r="B7" s="61"/>
      <c r="C7" s="62"/>
      <c r="D7" s="12" t="s">
        <v>9</v>
      </c>
      <c r="E7" s="18">
        <v>0</v>
      </c>
      <c r="F7" s="19">
        <v>38.5</v>
      </c>
      <c r="G7" s="20">
        <f t="shared" si="0"/>
        <v>0</v>
      </c>
      <c r="H7" s="21"/>
      <c r="I7" s="22">
        <f t="shared" si="1"/>
        <v>0</v>
      </c>
      <c r="J7" s="22" t="e">
        <f>#REF!*E7</f>
        <v>#REF!</v>
      </c>
      <c r="K7" s="23" t="e">
        <f t="shared" si="2"/>
        <v>#REF!</v>
      </c>
      <c r="L7" s="20">
        <f t="shared" si="4"/>
        <v>0</v>
      </c>
      <c r="M7" s="21">
        <v>7</v>
      </c>
      <c r="N7" s="24">
        <f t="shared" si="5"/>
        <v>0</v>
      </c>
      <c r="O7" s="27">
        <f>E7*$O$18</f>
        <v>0</v>
      </c>
      <c r="P7" s="26">
        <f t="shared" si="6"/>
        <v>0</v>
      </c>
    </row>
    <row r="8" spans="1:18" ht="24.75" customHeight="1" thickBot="1" x14ac:dyDescent="0.3">
      <c r="A8" s="63" t="s">
        <v>27</v>
      </c>
      <c r="B8" s="64"/>
      <c r="C8" s="65"/>
      <c r="D8" s="12" t="s">
        <v>10</v>
      </c>
      <c r="E8" s="18">
        <v>0</v>
      </c>
      <c r="F8" s="19">
        <v>20</v>
      </c>
      <c r="G8" s="20">
        <f t="shared" ref="G8" si="7">F8*E8</f>
        <v>0</v>
      </c>
      <c r="H8" s="21"/>
      <c r="I8" s="22">
        <f t="shared" ref="I8" si="8">G8-(G8*H8%)</f>
        <v>0</v>
      </c>
      <c r="J8" s="22">
        <f>$J$16*E8</f>
        <v>0</v>
      </c>
      <c r="K8" s="23">
        <f t="shared" ref="K8" si="9">I8+J8</f>
        <v>0</v>
      </c>
      <c r="L8" s="20">
        <f t="shared" si="4"/>
        <v>0</v>
      </c>
      <c r="M8" s="21">
        <v>7</v>
      </c>
      <c r="N8" s="24">
        <f t="shared" ref="N8" si="10">L8-(L8*M8%)</f>
        <v>0</v>
      </c>
      <c r="O8" s="27">
        <f t="shared" ref="O8:O14" si="11">E8*$O$17</f>
        <v>0</v>
      </c>
      <c r="P8" s="29">
        <f t="shared" si="6"/>
        <v>0</v>
      </c>
    </row>
    <row r="9" spans="1:18" ht="24.75" customHeight="1" thickBot="1" x14ac:dyDescent="0.3">
      <c r="A9" s="63" t="s">
        <v>23</v>
      </c>
      <c r="B9" s="64"/>
      <c r="C9" s="65"/>
      <c r="D9" s="12" t="s">
        <v>26</v>
      </c>
      <c r="E9" s="18">
        <v>0</v>
      </c>
      <c r="F9" s="19">
        <v>21</v>
      </c>
      <c r="G9" s="20">
        <f t="shared" si="0"/>
        <v>0</v>
      </c>
      <c r="H9" s="21"/>
      <c r="I9" s="22">
        <f t="shared" si="1"/>
        <v>0</v>
      </c>
      <c r="J9" s="22">
        <f t="shared" ref="J9:J14" si="12">$J$16*E9</f>
        <v>0</v>
      </c>
      <c r="K9" s="23">
        <f t="shared" si="2"/>
        <v>0</v>
      </c>
      <c r="L9" s="20">
        <f t="shared" si="4"/>
        <v>0</v>
      </c>
      <c r="M9" s="21">
        <v>7</v>
      </c>
      <c r="N9" s="24">
        <f t="shared" si="5"/>
        <v>0</v>
      </c>
      <c r="O9" s="27">
        <f t="shared" si="11"/>
        <v>0</v>
      </c>
      <c r="P9" s="28">
        <f t="shared" si="6"/>
        <v>0</v>
      </c>
    </row>
    <row r="10" spans="1:18" ht="24.75" customHeight="1" thickBot="1" x14ac:dyDescent="0.35">
      <c r="A10" s="74"/>
      <c r="B10" s="84"/>
      <c r="C10" s="75"/>
      <c r="D10" s="12" t="s">
        <v>17</v>
      </c>
      <c r="E10" s="18">
        <v>0</v>
      </c>
      <c r="F10" s="19">
        <v>27</v>
      </c>
      <c r="G10" s="20">
        <f t="shared" si="0"/>
        <v>0</v>
      </c>
      <c r="H10" s="21"/>
      <c r="I10" s="22">
        <f t="shared" si="1"/>
        <v>0</v>
      </c>
      <c r="J10" s="22">
        <f t="shared" si="12"/>
        <v>0</v>
      </c>
      <c r="K10" s="23">
        <f t="shared" si="2"/>
        <v>0</v>
      </c>
      <c r="L10" s="20">
        <f t="shared" si="4"/>
        <v>0</v>
      </c>
      <c r="M10" s="21">
        <v>7</v>
      </c>
      <c r="N10" s="24">
        <f t="shared" si="5"/>
        <v>0</v>
      </c>
      <c r="O10" s="27">
        <f t="shared" si="11"/>
        <v>0</v>
      </c>
      <c r="P10" s="28">
        <f t="shared" si="6"/>
        <v>0</v>
      </c>
      <c r="R10" s="17"/>
    </row>
    <row r="11" spans="1:18" ht="24.75" customHeight="1" thickBot="1" x14ac:dyDescent="0.3">
      <c r="A11" s="76"/>
      <c r="B11" s="77"/>
      <c r="C11" s="78"/>
      <c r="D11" s="12" t="s">
        <v>11</v>
      </c>
      <c r="E11" s="18">
        <v>0</v>
      </c>
      <c r="F11" s="19">
        <v>19</v>
      </c>
      <c r="G11" s="20">
        <f t="shared" si="0"/>
        <v>0</v>
      </c>
      <c r="H11" s="21"/>
      <c r="I11" s="22">
        <f t="shared" si="1"/>
        <v>0</v>
      </c>
      <c r="J11" s="22">
        <f t="shared" si="12"/>
        <v>0</v>
      </c>
      <c r="K11" s="23">
        <f t="shared" si="2"/>
        <v>0</v>
      </c>
      <c r="L11" s="20">
        <f t="shared" si="4"/>
        <v>0</v>
      </c>
      <c r="M11" s="21">
        <v>7</v>
      </c>
      <c r="N11" s="24">
        <f t="shared" si="5"/>
        <v>0</v>
      </c>
      <c r="O11" s="27">
        <f t="shared" si="11"/>
        <v>0</v>
      </c>
      <c r="P11" s="28">
        <f t="shared" si="6"/>
        <v>0</v>
      </c>
    </row>
    <row r="12" spans="1:18" ht="24.75" customHeight="1" thickBot="1" x14ac:dyDescent="0.3">
      <c r="A12" s="66"/>
      <c r="B12" s="67"/>
      <c r="C12" s="68"/>
      <c r="D12" s="12" t="s">
        <v>15</v>
      </c>
      <c r="E12" s="18">
        <v>0</v>
      </c>
      <c r="F12" s="19">
        <v>18</v>
      </c>
      <c r="G12" s="20">
        <f t="shared" si="0"/>
        <v>0</v>
      </c>
      <c r="H12" s="21"/>
      <c r="I12" s="22">
        <f t="shared" si="1"/>
        <v>0</v>
      </c>
      <c r="J12" s="22">
        <f t="shared" si="12"/>
        <v>0</v>
      </c>
      <c r="K12" s="23">
        <f t="shared" si="2"/>
        <v>0</v>
      </c>
      <c r="L12" s="20">
        <f t="shared" si="4"/>
        <v>0</v>
      </c>
      <c r="M12" s="21">
        <v>7</v>
      </c>
      <c r="N12" s="24">
        <f t="shared" si="5"/>
        <v>0</v>
      </c>
      <c r="O12" s="27">
        <f t="shared" si="11"/>
        <v>0</v>
      </c>
      <c r="P12" s="28">
        <f t="shared" si="6"/>
        <v>0</v>
      </c>
      <c r="Q12" t="s">
        <v>13</v>
      </c>
    </row>
    <row r="13" spans="1:18" ht="24.75" customHeight="1" thickBot="1" x14ac:dyDescent="0.3">
      <c r="A13" s="69"/>
      <c r="B13" s="85"/>
      <c r="C13" s="70"/>
      <c r="D13" s="12" t="s">
        <v>20</v>
      </c>
      <c r="E13" s="18">
        <v>0</v>
      </c>
      <c r="F13" s="19">
        <v>23</v>
      </c>
      <c r="G13" s="20">
        <f t="shared" si="0"/>
        <v>0</v>
      </c>
      <c r="H13" s="21"/>
      <c r="I13" s="22">
        <f t="shared" si="1"/>
        <v>0</v>
      </c>
      <c r="J13" s="22">
        <f t="shared" si="12"/>
        <v>0</v>
      </c>
      <c r="K13" s="23">
        <f t="shared" si="2"/>
        <v>0</v>
      </c>
      <c r="L13" s="20">
        <f t="shared" si="4"/>
        <v>0</v>
      </c>
      <c r="M13" s="21">
        <v>7</v>
      </c>
      <c r="N13" s="24">
        <f t="shared" si="5"/>
        <v>0</v>
      </c>
      <c r="O13" s="27">
        <f t="shared" si="11"/>
        <v>0</v>
      </c>
      <c r="P13" s="28">
        <f t="shared" si="6"/>
        <v>0</v>
      </c>
    </row>
    <row r="14" spans="1:18" ht="24.75" customHeight="1" thickBot="1" x14ac:dyDescent="0.3">
      <c r="A14" s="69"/>
      <c r="B14" s="85"/>
      <c r="C14" s="70"/>
      <c r="D14" s="13" t="s">
        <v>12</v>
      </c>
      <c r="E14" s="18">
        <v>0</v>
      </c>
      <c r="F14" s="30">
        <v>15</v>
      </c>
      <c r="G14" s="31">
        <f>F14*E14</f>
        <v>0</v>
      </c>
      <c r="H14" s="32"/>
      <c r="I14" s="33">
        <f t="shared" si="1"/>
        <v>0</v>
      </c>
      <c r="J14" s="33">
        <f t="shared" si="12"/>
        <v>0</v>
      </c>
      <c r="K14" s="34">
        <f t="shared" si="2"/>
        <v>0</v>
      </c>
      <c r="L14" s="20">
        <f t="shared" si="4"/>
        <v>0</v>
      </c>
      <c r="M14" s="21">
        <v>7</v>
      </c>
      <c r="N14" s="24">
        <f t="shared" si="5"/>
        <v>0</v>
      </c>
      <c r="O14" s="27">
        <f t="shared" si="11"/>
        <v>0</v>
      </c>
      <c r="P14" s="35">
        <f t="shared" si="6"/>
        <v>0</v>
      </c>
    </row>
    <row r="15" spans="1:18" s="4" customFormat="1" ht="24.75" customHeight="1" thickTop="1" thickBot="1" x14ac:dyDescent="0.35">
      <c r="A15" s="2"/>
      <c r="B15" s="3"/>
      <c r="C15" s="3"/>
      <c r="D15" s="11" t="s">
        <v>5</v>
      </c>
      <c r="E15" s="18">
        <f>SUM(E5:E14)</f>
        <v>0</v>
      </c>
      <c r="F15" s="18"/>
      <c r="G15" s="19">
        <f>SUM(G8:G14)</f>
        <v>0</v>
      </c>
      <c r="H15" s="36"/>
      <c r="I15" s="36">
        <f>SUM(I8:I14)</f>
        <v>0</v>
      </c>
      <c r="J15" s="37"/>
      <c r="K15" s="38">
        <f>SUM(K8:K14)</f>
        <v>0</v>
      </c>
      <c r="L15" s="39">
        <f>SUM(L5:L14)</f>
        <v>0</v>
      </c>
      <c r="M15" s="40"/>
      <c r="N15" s="41">
        <f>SUM(N5:N14)</f>
        <v>0</v>
      </c>
      <c r="O15" s="27">
        <f>SUM(O5:O14)</f>
        <v>0</v>
      </c>
      <c r="P15" s="86">
        <f>SUM(P5:P14)</f>
        <v>0</v>
      </c>
    </row>
    <row r="16" spans="1:18" ht="27" customHeight="1" thickBot="1" x14ac:dyDescent="0.3">
      <c r="A16" s="79" t="s">
        <v>31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 t="s">
        <v>28</v>
      </c>
      <c r="O16" s="82">
        <v>0</v>
      </c>
      <c r="P16" s="83"/>
    </row>
    <row r="17" spans="1:16" ht="28.5" customHeight="1" thickBot="1" x14ac:dyDescent="0.3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42" t="s">
        <v>29</v>
      </c>
      <c r="O17" s="43">
        <v>0</v>
      </c>
      <c r="P17" s="53"/>
    </row>
    <row r="18" spans="1:16" ht="29.25" customHeight="1" thickBot="1" x14ac:dyDescent="0.3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44" t="s">
        <v>30</v>
      </c>
      <c r="O18" s="43">
        <v>0</v>
      </c>
      <c r="P18" s="53"/>
    </row>
    <row r="19" spans="1:16" ht="15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6"/>
      <c r="P19" s="10"/>
    </row>
    <row r="20" spans="1:16" ht="15.75" customHeight="1" x14ac:dyDescent="0.2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</sheetData>
  <mergeCells count="11">
    <mergeCell ref="A20:N20"/>
    <mergeCell ref="A5:C6"/>
    <mergeCell ref="A16:M18"/>
    <mergeCell ref="P16:P18"/>
    <mergeCell ref="A2:P2"/>
    <mergeCell ref="A3:P3"/>
    <mergeCell ref="A7:C7"/>
    <mergeCell ref="A8:C8"/>
    <mergeCell ref="A12:C14"/>
    <mergeCell ref="A4:C4"/>
    <mergeCell ref="A9:C11"/>
  </mergeCells>
  <printOptions horizontalCentered="1" verticalCentered="1"/>
  <pageMargins left="0.31496062992125984" right="0.31496062992125984" top="0.3543307086614173" bottom="0.3543307086614173" header="0.11811023622047244" footer="0.11811023622047244"/>
  <pageSetup paperSize="9" firstPageNumber="0" fitToHeight="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Cde Champagne- Sept, 2024 </vt:lpstr>
      <vt:lpstr>'Bon Cde Champagne- Sept, 2024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 BORDET</cp:lastModifiedBy>
  <cp:revision>6</cp:revision>
  <cp:lastPrinted>2024-10-07T11:04:48Z</cp:lastPrinted>
  <dcterms:created xsi:type="dcterms:W3CDTF">2015-11-23T13:41:00Z</dcterms:created>
  <dcterms:modified xsi:type="dcterms:W3CDTF">2024-10-07T11:05:25Z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