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the\Documents\Chocolats Thuriès Noêl 2024\"/>
    </mc:Choice>
  </mc:AlternateContent>
  <xr:revisionPtr revIDLastSave="0" documentId="8_{0D7C1282-B447-4E8C-B016-238404C7449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outique 2021" sheetId="1" r:id="rId1"/>
  </sheets>
  <definedNames>
    <definedName name="_xlnm.Print_Titles" localSheetId="0">'Boutique 2021'!$13:$13</definedName>
    <definedName name="_xlnm.Print_Area" localSheetId="0">'Boutique 2021'!$A$1:$M$139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5" i="1" l="1"/>
  <c r="K104" i="1"/>
  <c r="K45" i="1"/>
  <c r="K44" i="1"/>
  <c r="K43" i="1"/>
  <c r="K42" i="1"/>
  <c r="K41" i="1"/>
  <c r="K40" i="1"/>
  <c r="K71" i="1"/>
  <c r="K70" i="1"/>
  <c r="K69" i="1"/>
  <c r="K68" i="1"/>
  <c r="G83" i="1"/>
  <c r="F83" i="1"/>
  <c r="G80" i="1"/>
  <c r="F80" i="1"/>
  <c r="H80" i="1" s="1"/>
  <c r="K80" i="1"/>
  <c r="G77" i="1"/>
  <c r="G78" i="1"/>
  <c r="G79" i="1"/>
  <c r="F77" i="1"/>
  <c r="F78" i="1"/>
  <c r="F79" i="1"/>
  <c r="G69" i="1"/>
  <c r="G70" i="1"/>
  <c r="G71" i="1"/>
  <c r="F69" i="1"/>
  <c r="F70" i="1"/>
  <c r="F71" i="1"/>
  <c r="G66" i="1"/>
  <c r="G68" i="1"/>
  <c r="F68" i="1"/>
  <c r="F49" i="1"/>
  <c r="G44" i="1"/>
  <c r="G45" i="1"/>
  <c r="F45" i="1"/>
  <c r="F44" i="1"/>
  <c r="G42" i="1"/>
  <c r="G43" i="1"/>
  <c r="F42" i="1"/>
  <c r="H42" i="1" s="1"/>
  <c r="F43" i="1"/>
  <c r="H43" i="1" s="1"/>
  <c r="G41" i="1"/>
  <c r="F41" i="1"/>
  <c r="G40" i="1"/>
  <c r="G38" i="1"/>
  <c r="F40" i="1"/>
  <c r="F38" i="1"/>
  <c r="G36" i="1"/>
  <c r="F36" i="1"/>
  <c r="F15" i="1"/>
  <c r="F16" i="1"/>
  <c r="G15" i="1"/>
  <c r="K15" i="1"/>
  <c r="G22" i="1"/>
  <c r="F22" i="1"/>
  <c r="K22" i="1" s="1"/>
  <c r="G114" i="1"/>
  <c r="F114" i="1"/>
  <c r="K114" i="1" s="1"/>
  <c r="G112" i="1"/>
  <c r="G111" i="1"/>
  <c r="F112" i="1"/>
  <c r="K112" i="1" s="1"/>
  <c r="F111" i="1"/>
  <c r="H111" i="1" s="1"/>
  <c r="G104" i="1"/>
  <c r="G105" i="1"/>
  <c r="F104" i="1"/>
  <c r="H104" i="1" s="1"/>
  <c r="F105" i="1"/>
  <c r="H105" i="1" s="1"/>
  <c r="F87" i="1"/>
  <c r="K87" i="1" s="1"/>
  <c r="F85" i="1"/>
  <c r="H85" i="1" s="1"/>
  <c r="G85" i="1"/>
  <c r="G87" i="1"/>
  <c r="F74" i="1"/>
  <c r="H74" i="1" s="1"/>
  <c r="G74" i="1"/>
  <c r="F82" i="1"/>
  <c r="K82" i="1" s="1"/>
  <c r="G82" i="1"/>
  <c r="F76" i="1"/>
  <c r="K76" i="1" s="1"/>
  <c r="G76" i="1"/>
  <c r="F84" i="1"/>
  <c r="K84" i="1" s="1"/>
  <c r="G84" i="1"/>
  <c r="F86" i="1"/>
  <c r="K86" i="1" s="1"/>
  <c r="G86" i="1"/>
  <c r="F73" i="1"/>
  <c r="K73" i="1" s="1"/>
  <c r="G73" i="1"/>
  <c r="F88" i="1"/>
  <c r="H88" i="1" s="1"/>
  <c r="G88" i="1"/>
  <c r="F89" i="1"/>
  <c r="H89" i="1" s="1"/>
  <c r="G89" i="1"/>
  <c r="G33" i="1"/>
  <c r="G32" i="1"/>
  <c r="F32" i="1"/>
  <c r="H32" i="1" s="1"/>
  <c r="F33" i="1"/>
  <c r="H33" i="1" s="1"/>
  <c r="G35" i="1"/>
  <c r="F35" i="1"/>
  <c r="H35" i="1" s="1"/>
  <c r="F129" i="1"/>
  <c r="K129" i="1" s="1"/>
  <c r="F130" i="1"/>
  <c r="H130" i="1" s="1"/>
  <c r="F131" i="1"/>
  <c r="K131" i="1" s="1"/>
  <c r="F128" i="1"/>
  <c r="K128" i="1" s="1"/>
  <c r="F48" i="1"/>
  <c r="K48" i="1" s="1"/>
  <c r="F53" i="1"/>
  <c r="H53" i="1" s="1"/>
  <c r="F54" i="1"/>
  <c r="K54" i="1" s="1"/>
  <c r="H49" i="1"/>
  <c r="F50" i="1"/>
  <c r="H50" i="1" s="1"/>
  <c r="F51" i="1"/>
  <c r="H51" i="1" s="1"/>
  <c r="F52" i="1"/>
  <c r="K52" i="1" s="1"/>
  <c r="F55" i="1"/>
  <c r="K55" i="1" s="1"/>
  <c r="F56" i="1"/>
  <c r="K56" i="1" s="1"/>
  <c r="F57" i="1"/>
  <c r="K57" i="1" s="1"/>
  <c r="F58" i="1"/>
  <c r="K58" i="1" s="1"/>
  <c r="F59" i="1"/>
  <c r="H59" i="1" s="1"/>
  <c r="F60" i="1"/>
  <c r="H60" i="1" s="1"/>
  <c r="F61" i="1"/>
  <c r="H61" i="1" s="1"/>
  <c r="F64" i="1"/>
  <c r="K64" i="1" s="1"/>
  <c r="F65" i="1"/>
  <c r="K65" i="1" s="1"/>
  <c r="F66" i="1"/>
  <c r="H66" i="1" s="1"/>
  <c r="F47" i="1"/>
  <c r="H47" i="1" s="1"/>
  <c r="F124" i="1"/>
  <c r="H124" i="1" s="1"/>
  <c r="F125" i="1"/>
  <c r="H125" i="1" s="1"/>
  <c r="F126" i="1"/>
  <c r="K126" i="1" s="1"/>
  <c r="F123" i="1"/>
  <c r="H123" i="1" s="1"/>
  <c r="F119" i="1"/>
  <c r="K119" i="1" s="1"/>
  <c r="F120" i="1"/>
  <c r="K120" i="1" s="1"/>
  <c r="F121" i="1"/>
  <c r="K121" i="1" s="1"/>
  <c r="F63" i="1"/>
  <c r="H63" i="1" s="1"/>
  <c r="F118" i="1"/>
  <c r="K118" i="1" s="1"/>
  <c r="F90" i="1"/>
  <c r="K90" i="1" s="1"/>
  <c r="F91" i="1"/>
  <c r="K91" i="1" s="1"/>
  <c r="F92" i="1"/>
  <c r="K92" i="1" s="1"/>
  <c r="F116" i="1"/>
  <c r="K116" i="1" s="1"/>
  <c r="F115" i="1"/>
  <c r="H115" i="1" s="1"/>
  <c r="F113" i="1"/>
  <c r="K113" i="1" s="1"/>
  <c r="F107" i="1"/>
  <c r="K107" i="1" s="1"/>
  <c r="F108" i="1"/>
  <c r="K108" i="1" s="1"/>
  <c r="F109" i="1"/>
  <c r="H109" i="1" s="1"/>
  <c r="F106" i="1"/>
  <c r="H106" i="1" s="1"/>
  <c r="F96" i="1"/>
  <c r="K96" i="1" s="1"/>
  <c r="F97" i="1"/>
  <c r="K97" i="1" s="1"/>
  <c r="F98" i="1"/>
  <c r="H98" i="1" s="1"/>
  <c r="F95" i="1"/>
  <c r="H95" i="1" s="1"/>
  <c r="F101" i="1"/>
  <c r="K101" i="1" s="1"/>
  <c r="F102" i="1"/>
  <c r="K102" i="1" s="1"/>
  <c r="F100" i="1"/>
  <c r="K100" i="1" s="1"/>
  <c r="F30" i="1"/>
  <c r="H30" i="1" s="1"/>
  <c r="F29" i="1"/>
  <c r="K29" i="1" s="1"/>
  <c r="F24" i="1"/>
  <c r="K24" i="1" s="1"/>
  <c r="F25" i="1"/>
  <c r="H25" i="1" s="1"/>
  <c r="F26" i="1"/>
  <c r="K26" i="1" s="1"/>
  <c r="F27" i="1"/>
  <c r="H27" i="1" s="1"/>
  <c r="F23" i="1"/>
  <c r="H23" i="1" s="1"/>
  <c r="F17" i="1"/>
  <c r="K17" i="1" s="1"/>
  <c r="F18" i="1"/>
  <c r="K18" i="1" s="1"/>
  <c r="F19" i="1"/>
  <c r="H19" i="1" s="1"/>
  <c r="F20" i="1"/>
  <c r="K20" i="1" s="1"/>
  <c r="H16" i="1"/>
  <c r="G16" i="1"/>
  <c r="G126" i="1"/>
  <c r="G125" i="1"/>
  <c r="G124" i="1"/>
  <c r="G123" i="1"/>
  <c r="G121" i="1"/>
  <c r="G65" i="1"/>
  <c r="G92" i="1"/>
  <c r="G91" i="1"/>
  <c r="G90" i="1"/>
  <c r="G54" i="1"/>
  <c r="G48" i="1"/>
  <c r="G53" i="1"/>
  <c r="G47" i="1"/>
  <c r="G109" i="1"/>
  <c r="G108" i="1"/>
  <c r="G129" i="1"/>
  <c r="G130" i="1"/>
  <c r="G131" i="1"/>
  <c r="G128" i="1"/>
  <c r="G63" i="1"/>
  <c r="G64" i="1"/>
  <c r="G61" i="1"/>
  <c r="G59" i="1"/>
  <c r="G58" i="1"/>
  <c r="G56" i="1"/>
  <c r="G52" i="1"/>
  <c r="G50" i="1"/>
  <c r="G51" i="1"/>
  <c r="G55" i="1"/>
  <c r="G57" i="1"/>
  <c r="G60" i="1"/>
  <c r="G49" i="1"/>
  <c r="G118" i="1"/>
  <c r="G119" i="1"/>
  <c r="G120" i="1"/>
  <c r="G116" i="1"/>
  <c r="G115" i="1"/>
  <c r="G113" i="1"/>
  <c r="G107" i="1"/>
  <c r="G106" i="1"/>
  <c r="G95" i="1"/>
  <c r="G97" i="1"/>
  <c r="G98" i="1"/>
  <c r="G96" i="1"/>
  <c r="G100" i="1"/>
  <c r="G101" i="1"/>
  <c r="G102" i="1"/>
  <c r="G30" i="1"/>
  <c r="G29" i="1"/>
  <c r="G24" i="1"/>
  <c r="G25" i="1"/>
  <c r="G26" i="1"/>
  <c r="G27" i="1"/>
  <c r="G23" i="1"/>
  <c r="G18" i="1"/>
  <c r="G19" i="1"/>
  <c r="G20" i="1"/>
  <c r="G17" i="1"/>
  <c r="K83" i="1" l="1"/>
  <c r="H83" i="1"/>
  <c r="K79" i="1"/>
  <c r="H79" i="1"/>
  <c r="K78" i="1"/>
  <c r="H78" i="1"/>
  <c r="K77" i="1"/>
  <c r="H77" i="1"/>
  <c r="H68" i="1"/>
  <c r="H71" i="1"/>
  <c r="H70" i="1"/>
  <c r="K132" i="1"/>
  <c r="H69" i="1"/>
  <c r="K38" i="1"/>
  <c r="H38" i="1"/>
  <c r="H40" i="1"/>
  <c r="H41" i="1"/>
  <c r="H44" i="1"/>
  <c r="H45" i="1"/>
  <c r="K36" i="1"/>
  <c r="H36" i="1"/>
  <c r="H15" i="1"/>
  <c r="H22" i="1"/>
  <c r="H114" i="1"/>
  <c r="H112" i="1"/>
  <c r="K111" i="1"/>
  <c r="H73" i="1"/>
  <c r="H76" i="1"/>
  <c r="H84" i="1"/>
  <c r="H86" i="1"/>
  <c r="H82" i="1"/>
  <c r="H87" i="1"/>
  <c r="K89" i="1"/>
  <c r="K88" i="1"/>
  <c r="K74" i="1"/>
  <c r="K85" i="1"/>
  <c r="K35" i="1"/>
  <c r="K115" i="1"/>
  <c r="K47" i="1"/>
  <c r="K53" i="1"/>
  <c r="K30" i="1"/>
  <c r="H97" i="1"/>
  <c r="K32" i="1"/>
  <c r="H121" i="1"/>
  <c r="H57" i="1"/>
  <c r="H108" i="1"/>
  <c r="K95" i="1"/>
  <c r="K61" i="1"/>
  <c r="K130" i="1"/>
  <c r="H118" i="1"/>
  <c r="H52" i="1"/>
  <c r="K106" i="1"/>
  <c r="K33" i="1"/>
  <c r="H102" i="1"/>
  <c r="K125" i="1"/>
  <c r="K51" i="1"/>
  <c r="H116" i="1"/>
  <c r="H92" i="1"/>
  <c r="H17" i="1"/>
  <c r="H100" i="1"/>
  <c r="H96" i="1"/>
  <c r="H113" i="1"/>
  <c r="H91" i="1"/>
  <c r="H120" i="1"/>
  <c r="H126" i="1"/>
  <c r="H65" i="1"/>
  <c r="H55" i="1"/>
  <c r="H48" i="1"/>
  <c r="H56" i="1"/>
  <c r="H128" i="1"/>
  <c r="K98" i="1"/>
  <c r="K109" i="1"/>
  <c r="K63" i="1"/>
  <c r="K123" i="1"/>
  <c r="K124" i="1"/>
  <c r="K66" i="1"/>
  <c r="K60" i="1"/>
  <c r="K50" i="1"/>
  <c r="H131" i="1"/>
  <c r="H24" i="1"/>
  <c r="H101" i="1"/>
  <c r="H90" i="1"/>
  <c r="H119" i="1"/>
  <c r="H64" i="1"/>
  <c r="H54" i="1"/>
  <c r="H58" i="1"/>
  <c r="K59" i="1"/>
  <c r="K49" i="1"/>
  <c r="H107" i="1"/>
  <c r="H129" i="1"/>
  <c r="H29" i="1"/>
  <c r="K27" i="1"/>
  <c r="H26" i="1"/>
  <c r="K25" i="1"/>
  <c r="K23" i="1"/>
  <c r="H20" i="1"/>
  <c r="K19" i="1"/>
  <c r="H18" i="1"/>
  <c r="K16" i="1"/>
</calcChain>
</file>

<file path=xl/sharedStrings.xml><?xml version="1.0" encoding="utf-8"?>
<sst xmlns="http://schemas.openxmlformats.org/spreadsheetml/2006/main" count="206" uniqueCount="171">
  <si>
    <t>NOM et Prénom :</t>
  </si>
  <si>
    <t>Département ou Service :</t>
  </si>
  <si>
    <t>Tél.Bureau:                 N°Portable:                 Adresse E-mail:</t>
  </si>
  <si>
    <t>Une remise de 20% est accordée sur l'ensemble du montant total des commandes de l'API-INSA. Vous serait-il possible de m'envoyer vos bons - à mon adresse Email : maithe.bordet@gmail.com - afin de faire le suivi et vous informer de la bonne réception de votre  bon de commande.</t>
  </si>
  <si>
    <t xml:space="preserve">Code 
article </t>
  </si>
  <si>
    <t>Désignation</t>
  </si>
  <si>
    <t>Poids net quantités 
ou dimensions</t>
  </si>
  <si>
    <t xml:space="preserve">PVC TTC </t>
  </si>
  <si>
    <t>PVC TTC remisé</t>
  </si>
  <si>
    <t>PV HT</t>
  </si>
  <si>
    <t>PV HT après remise</t>
  </si>
  <si>
    <t>TVA</t>
  </si>
  <si>
    <t>Qté</t>
  </si>
  <si>
    <t>Total avec remise</t>
  </si>
  <si>
    <t>Les grands classiques - Chocolat noir Page 4</t>
  </si>
  <si>
    <t>Coffret 9 chocolats noirs</t>
  </si>
  <si>
    <t>90g</t>
  </si>
  <si>
    <t>Boîte découverte assortiment 18 chocolats noirs N1</t>
  </si>
  <si>
    <t>Coffret assortiment 24 chocolats noirs N1</t>
  </si>
  <si>
    <t>Coffret assortiment 36 chocolats noirs N1</t>
  </si>
  <si>
    <t>Coffret assortiment 54 chocolats noirs N1</t>
  </si>
  <si>
    <t>Coffret assortiment 72 chocolats noirs N1</t>
  </si>
  <si>
    <t>Les grands classiques - Assortiments noir et lait Page 4</t>
  </si>
  <si>
    <t>Coffret 9 chocolats noirs et laits</t>
  </si>
  <si>
    <t>Boîte découverte assortiment 18 chocolats N1</t>
  </si>
  <si>
    <t>Coffret assortiment 24 chocolats N1</t>
  </si>
  <si>
    <t>Coffret assortiment 36 chocolats N1</t>
  </si>
  <si>
    <t>Coffret assortiment 54 chocolats N1</t>
  </si>
  <si>
    <t>Coffret assortiment 72 chocolats N1</t>
  </si>
  <si>
    <t>Les coffrets luxe - Pages 5</t>
  </si>
  <si>
    <t>Coffret luxe 42 chocolats (composition au choix, à définir en boutique)</t>
  </si>
  <si>
    <t>420 g</t>
  </si>
  <si>
    <t>Coffret luxe 80 chocolats (composition au choix, à définir en boutique)</t>
  </si>
  <si>
    <t>800 g</t>
  </si>
  <si>
    <t>Les coffrets luxe - Pages 6</t>
  </si>
  <si>
    <t>Coffret luxe gourmandise</t>
  </si>
  <si>
    <t>360 g</t>
  </si>
  <si>
    <t>700 g</t>
  </si>
  <si>
    <t>Les coffrets luxe - Pages 7</t>
  </si>
  <si>
    <t>Boîte chapeau savoir-faire</t>
  </si>
  <si>
    <t>725g</t>
  </si>
  <si>
    <t>Boîte chapeau gourmandise</t>
  </si>
  <si>
    <t>890g</t>
  </si>
  <si>
    <t>Les coffrets luxe - Pages 8</t>
  </si>
  <si>
    <t>Coffret tablettes - La collection</t>
  </si>
  <si>
    <t>1920 g</t>
  </si>
  <si>
    <t>Les cadeaux thématiques - Pages 12</t>
  </si>
  <si>
    <t>Coffret de fêtes 9 chocolats noir et lait</t>
  </si>
  <si>
    <t>Coffret de fêtes 9 chocolats noir</t>
  </si>
  <si>
    <t>Coffret 20 chocolats noir et lait</t>
  </si>
  <si>
    <t>200g</t>
  </si>
  <si>
    <t xml:space="preserve">Coffret 20 chocolats noir </t>
  </si>
  <si>
    <t>Coffret 30 chocolats noir et lait</t>
  </si>
  <si>
    <t>300g</t>
  </si>
  <si>
    <t>Coffret 30 chocolats noir</t>
  </si>
  <si>
    <t>Les cadeaux thématiques - Pages 13</t>
  </si>
  <si>
    <t>Père Noël 8cms Noir</t>
  </si>
  <si>
    <t>40g</t>
  </si>
  <si>
    <t>Père Noël 8cms Lait</t>
  </si>
  <si>
    <t xml:space="preserve">Père Noël 12,5cm noir </t>
  </si>
  <si>
    <t>125g</t>
  </si>
  <si>
    <t xml:space="preserve">Père Noël 12,5cm lait </t>
  </si>
  <si>
    <t xml:space="preserve">Père Noël 17cms noir </t>
  </si>
  <si>
    <t>230g</t>
  </si>
  <si>
    <t xml:space="preserve">Père Noël 17cms lait </t>
  </si>
  <si>
    <t>Père Noël HOHOHO 12cm Noir</t>
  </si>
  <si>
    <t>Père Noël HOHOHO 12cm Lait</t>
  </si>
  <si>
    <t>Sapin noir 7,5cm</t>
  </si>
  <si>
    <t>45g</t>
  </si>
  <si>
    <t>Sapin lait 7,5cm</t>
  </si>
  <si>
    <t>Ourson noir 10cm</t>
  </si>
  <si>
    <t>80g</t>
  </si>
  <si>
    <t>Ourson lait 10cm</t>
  </si>
  <si>
    <t>Ourson blanc caramélisé 10cm</t>
  </si>
  <si>
    <t>Saint Nicolas noir 18cm</t>
  </si>
  <si>
    <t>100g</t>
  </si>
  <si>
    <t>Saint Nicolas lait 18cm</t>
  </si>
  <si>
    <t>Les cadeaux thématiques - Pages 14</t>
  </si>
  <si>
    <t>Coffre au trésor</t>
  </si>
  <si>
    <t>200 g</t>
  </si>
  <si>
    <t>Tube fritures de Noël noir</t>
  </si>
  <si>
    <t>150 g</t>
  </si>
  <si>
    <t>Tube fritures de Noël lait</t>
  </si>
  <si>
    <t>Tube fritures de Noël assortiment</t>
  </si>
  <si>
    <t>Coffret éco-responsable - Pages 15</t>
  </si>
  <si>
    <t xml:space="preserve">Coffret éco-responsable 20 mini-rochers </t>
  </si>
  <si>
    <t>Coffret éco-responsable mini-rochers et palets fourrés</t>
  </si>
  <si>
    <t>250g</t>
  </si>
  <si>
    <t>Coffret éco-responsable 28 chocolat noir et lait</t>
  </si>
  <si>
    <t>280g</t>
  </si>
  <si>
    <t>Coffret éco-responsable bonbons et mini-rochers</t>
  </si>
  <si>
    <t>260g</t>
  </si>
  <si>
    <t>Les spécialités - Pages 16</t>
  </si>
  <si>
    <t>Orangettes</t>
  </si>
  <si>
    <t>170g</t>
  </si>
  <si>
    <t>Coffret 16 mendiants Noir et Lait</t>
  </si>
  <si>
    <t>160g</t>
  </si>
  <si>
    <t>Le grignotages - Pages 17</t>
  </si>
  <si>
    <t>Coffret 48 napolitains</t>
  </si>
  <si>
    <t>240g</t>
  </si>
  <si>
    <t>Boîte 6 mini-rochers noir, lait, blanc caramélisé</t>
  </si>
  <si>
    <t>65g</t>
  </si>
  <si>
    <t>Boîte 6 mini-rochers noir</t>
  </si>
  <si>
    <t>Boîte 6 mini-rochers lait</t>
  </si>
  <si>
    <t>Tube 18 bâtonnets noir, lait, blanc</t>
  </si>
  <si>
    <t>220g</t>
  </si>
  <si>
    <t>Autres grignotages</t>
  </si>
  <si>
    <t>Coffret 24 palets dégustation noir, lait, blanc</t>
  </si>
  <si>
    <t>130g</t>
  </si>
  <si>
    <t>Coffret 48 palets dégustation noir, lait, blanc</t>
  </si>
  <si>
    <t>265g</t>
  </si>
  <si>
    <t>Coffret 24 palets aux fruits et fourrés noir, lait, blanc</t>
  </si>
  <si>
    <t>175g</t>
  </si>
  <si>
    <t>Coffret 18 noisirons</t>
  </si>
  <si>
    <t>150g</t>
  </si>
  <si>
    <t>Caisse Bouchons Praliné noir</t>
  </si>
  <si>
    <t>195g</t>
  </si>
  <si>
    <t>Coffret 16 demi-macarons</t>
  </si>
  <si>
    <t>Pâte à tartiner classique</t>
  </si>
  <si>
    <t>Pâte à tartiner craquante</t>
  </si>
  <si>
    <t>Sachet amandes chocolatées</t>
  </si>
  <si>
    <t>Sachet Olivettes</t>
  </si>
  <si>
    <t>Sachet Choconoisettes</t>
  </si>
  <si>
    <t>Les Tablettes - Page 18</t>
  </si>
  <si>
    <t xml:space="preserve">Tablettes Equateur </t>
  </si>
  <si>
    <t>Lait dégustation 42%</t>
  </si>
  <si>
    <t>Noir dégustation 70%</t>
  </si>
  <si>
    <t>Noir dégustation 90%</t>
  </si>
  <si>
    <t>Cacao 100%</t>
  </si>
  <si>
    <t xml:space="preserve">Tablettes Noisettes </t>
  </si>
  <si>
    <t>Noir Noisettes</t>
  </si>
  <si>
    <t>110 g</t>
  </si>
  <si>
    <t>Lait Gianduja Noisettes</t>
  </si>
  <si>
    <t>Lait praliné d'Yves</t>
  </si>
  <si>
    <t xml:space="preserve">Tablettes Grandes Créations </t>
  </si>
  <si>
    <t>Lait Caramel</t>
  </si>
  <si>
    <t>90 g</t>
  </si>
  <si>
    <t>Lait gianduja Pistaches</t>
  </si>
  <si>
    <t>Noir violette</t>
  </si>
  <si>
    <t>Noir amandes entières</t>
  </si>
  <si>
    <t>Noir piment d'espelette</t>
  </si>
  <si>
    <t xml:space="preserve">Noir sans sucre avec édulcorant </t>
  </si>
  <si>
    <t xml:space="preserve">Tablettes Belles origines </t>
  </si>
  <si>
    <t>Noir Vietnam 64%</t>
  </si>
  <si>
    <t>Noir Mexique 66%</t>
  </si>
  <si>
    <t>91 g</t>
  </si>
  <si>
    <t>Noir Saint Domingue 70%</t>
  </si>
  <si>
    <t>Noir Cameroun 71%</t>
  </si>
  <si>
    <t>Noir Sao Tomé</t>
  </si>
  <si>
    <t>Noir Venezuela</t>
  </si>
  <si>
    <t>Les petites attentions</t>
  </si>
  <si>
    <t>Sucette blanc caramélisé décors dragéifiés au chocolat</t>
  </si>
  <si>
    <r>
      <rPr>
        <sz val="10"/>
        <color rgb="FF000000"/>
        <rFont val="Calibri"/>
        <family val="2"/>
        <charset val="1"/>
      </rPr>
      <t>±</t>
    </r>
    <r>
      <rPr>
        <sz val="10"/>
        <color rgb="FF000000"/>
        <rFont val="Nexa Light"/>
        <family val="3"/>
        <charset val="1"/>
      </rPr>
      <t xml:space="preserve"> 20 g</t>
    </r>
  </si>
  <si>
    <t>Sucette lait lapin blanc caramélisé</t>
  </si>
  <si>
    <t>Sucette lait sucre pétillant</t>
  </si>
  <si>
    <t>Coffret 4 demi-macarons</t>
  </si>
  <si>
    <t>Les douceurs</t>
  </si>
  <si>
    <t xml:space="preserve">Coffret 12 pâtes de fruits </t>
  </si>
  <si>
    <t>165g</t>
  </si>
  <si>
    <t>Coffret 18 pâtes de fruits</t>
  </si>
  <si>
    <t>245g</t>
  </si>
  <si>
    <t>Croquants de Cordes aux amandes</t>
  </si>
  <si>
    <t>120g</t>
  </si>
  <si>
    <t>Croquants de Cordes aux noisettes</t>
  </si>
  <si>
    <t>Sacs Cadeaux</t>
  </si>
  <si>
    <t>Poche kraft PM</t>
  </si>
  <si>
    <t>Sac luxe Haut</t>
  </si>
  <si>
    <t>Sac Luxe PM</t>
  </si>
  <si>
    <t>Sac Luxe MM</t>
  </si>
  <si>
    <t>Montant total TTC hors frais de livraison (après remise) :</t>
  </si>
  <si>
    <r>
      <t xml:space="preserve">                </t>
    </r>
    <r>
      <rPr>
        <b/>
        <sz val="11"/>
        <color theme="2" tint="-0.89999084444715716"/>
        <rFont val="Calibri"/>
        <family val="2"/>
      </rPr>
      <t xml:space="preserve"> BON DE COMMANDE - COLLECTION ENTREPRISE - FÊTES DE FIN D'ANNÉE 2024/2025 </t>
    </r>
    <r>
      <rPr>
        <b/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  <charset val="1"/>
      </rPr>
      <t xml:space="preserve">                                                                        </t>
    </r>
    <r>
      <rPr>
        <b/>
        <sz val="10"/>
        <color theme="2" tint="-0.749992370372631"/>
        <rFont val="Calibri"/>
        <family val="2"/>
      </rPr>
      <t>Ce Bon de Commande, est à retourner</t>
    </r>
    <r>
      <rPr>
        <b/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AVANT LE 06 NOVEMBRE 2024</t>
    </r>
    <r>
      <rPr>
        <sz val="10"/>
        <color rgb="FFFF0000"/>
        <rFont val="Calibri"/>
        <family val="2"/>
      </rPr>
      <t xml:space="preserve">,                                                         </t>
    </r>
    <r>
      <rPr>
        <b/>
        <sz val="10"/>
        <rFont val="Calibri"/>
        <family val="2"/>
      </rPr>
      <t xml:space="preserve">accompagné de votre chèque établi à l'ordre des Chocolats Yves Thuriès,                                                                          au Secrétariat de l'API-INSA TOULOUSE - 135, avenue de Rangueil - 31077  TOULOUSE Cedex 04                   Personne contact : Mme BORDET Maïthé - Portable : 06 86 53 52 00                                                                      Adresse E-mail : maithe.bordet@gmail.com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</rPr>
      <t>Livraison prévue le JEUDI 21 NOVEMBRE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</si>
</sst>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[$€-1]_-;\-* #,##0.00\ [$€-1]_-;_-* \-??\ [$€-1]_-"/>
    <numFmt numFmtId="165" formatCode="[$-40C]General"/>
    <numFmt numFmtId="166" formatCode="#,##0.00&quot; €&quot;;[Red]\-#,##0.00&quot; €&quot;"/>
    <numFmt numFmtId="167" formatCode="0.0%"/>
    <numFmt numFmtId="168" formatCode="#&quot; g&quot;"/>
    <numFmt numFmtId="169" formatCode="[$-40C]0\ %"/>
    <numFmt numFmtId="170" formatCode="[$-40C]0.0\ %"/>
    <numFmt numFmtId="171" formatCode="_-* #,##0.00\ [$€-40C]_-;\-* #,##0.00\ [$€-40C]_-;_-* &quot;-&quot;??\ [$€-40C]_-;_-@_-"/>
    <numFmt numFmtId="172" formatCode="#,##0.00\ [$€-40C];\-#,##0.00\ [$€-40C]"/>
  </numFmts>
  <fonts count="33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8"/>
      <name val="Comic Sans MS"/>
      <family val="4"/>
      <charset val="1"/>
    </font>
    <font>
      <sz val="10"/>
      <name val="Nexa Bold"/>
      <family val="3"/>
      <charset val="1"/>
    </font>
    <font>
      <b/>
      <sz val="11"/>
      <color rgb="FFE46C0A"/>
      <name val="Nexa Light"/>
      <family val="3"/>
      <charset val="1"/>
    </font>
    <font>
      <b/>
      <sz val="9"/>
      <color rgb="FFE46C0A"/>
      <name val="Nexa Light"/>
      <family val="3"/>
      <charset val="1"/>
    </font>
    <font>
      <b/>
      <sz val="10"/>
      <color rgb="FF000000"/>
      <name val="Nexa Light"/>
      <family val="3"/>
      <charset val="1"/>
    </font>
    <font>
      <sz val="10"/>
      <color rgb="FF000000"/>
      <name val="Nexa Light"/>
      <family val="3"/>
      <charset val="1"/>
    </font>
    <font>
      <sz val="9"/>
      <color rgb="FF000000"/>
      <name val="Nexa Light"/>
      <family val="3"/>
      <charset val="1"/>
    </font>
    <font>
      <sz val="11"/>
      <color rgb="FF000000"/>
      <name val="Nexa Light"/>
      <family val="3"/>
      <charset val="1"/>
    </font>
    <font>
      <sz val="9"/>
      <name val="Nexa Light"/>
      <family val="3"/>
      <charset val="1"/>
    </font>
    <font>
      <sz val="10"/>
      <color rgb="FF000000"/>
      <name val="Calibri"/>
      <family val="2"/>
      <charset val="1"/>
    </font>
    <font>
      <sz val="8"/>
      <name val="Nexa Bold"/>
      <family val="3"/>
      <charset val="1"/>
    </font>
    <font>
      <b/>
      <sz val="11"/>
      <color rgb="FFFF0000"/>
      <name val="Nexa Bold"/>
      <family val="3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Nexa Light"/>
    </font>
    <font>
      <sz val="8"/>
      <name val="Calibri"/>
      <family val="2"/>
      <charset val="1"/>
    </font>
    <font>
      <sz val="10"/>
      <color rgb="FF000000"/>
      <name val="Nexa Light"/>
    </font>
    <font>
      <sz val="9"/>
      <color rgb="FF000000"/>
      <name val="Nexa Light"/>
    </font>
    <font>
      <sz val="11"/>
      <color rgb="FF000000"/>
      <name val="Nexa Light"/>
    </font>
    <font>
      <b/>
      <sz val="10"/>
      <name val="Nexa Bold"/>
      <family val="3"/>
      <charset val="1"/>
    </font>
    <font>
      <b/>
      <sz val="11"/>
      <color rgb="FF000000"/>
      <name val="Calibri"/>
      <family val="2"/>
      <charset val="1"/>
    </font>
    <font>
      <b/>
      <sz val="9"/>
      <color rgb="FFC00000"/>
      <name val="Calibri Light"/>
      <family val="2"/>
    </font>
    <font>
      <sz val="9"/>
      <color rgb="FFC00000"/>
      <name val="Calibri Light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1"/>
      <color theme="2" tint="-0.89999084444715716"/>
      <name val="Calibri"/>
      <family val="2"/>
    </font>
    <font>
      <b/>
      <sz val="10"/>
      <color theme="2" tint="-0.74999237037263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1F1DE"/>
        <bgColor rgb="FFFFFFFF"/>
      </patternFill>
    </fill>
    <fill>
      <patternFill patternType="solid">
        <fgColor rgb="FFE46C0A"/>
        <bgColor rgb="FFC18243"/>
      </patternFill>
    </fill>
    <fill>
      <patternFill patternType="solid">
        <fgColor rgb="FFFFFFFF"/>
        <bgColor rgb="FFF1F1DE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5"/>
        <bgColor rgb="FFF1F1DE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BFBFBF"/>
      </patternFill>
    </fill>
    <fill>
      <patternFill patternType="solid">
        <fgColor rgb="FFFFCC99"/>
        <bgColor rgb="FFC18243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rgb="FF6633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6633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164" fontId="15" fillId="0" borderId="0" applyBorder="0" applyProtection="0"/>
    <xf numFmtId="0" fontId="1" fillId="0" borderId="0"/>
    <xf numFmtId="0" fontId="1" fillId="0" borderId="0"/>
    <xf numFmtId="0" fontId="2" fillId="0" borderId="0"/>
    <xf numFmtId="165" fontId="15" fillId="0" borderId="0"/>
  </cellStyleXfs>
  <cellXfs count="149">
    <xf numFmtId="0" fontId="0" fillId="0" borderId="0" xfId="0"/>
    <xf numFmtId="165" fontId="15" fillId="0" borderId="0" xfId="5"/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5" applyFont="1"/>
    <xf numFmtId="165" fontId="8" fillId="3" borderId="4" xfId="5" applyFont="1" applyFill="1" applyBorder="1" applyAlignment="1">
      <alignment horizontal="center"/>
    </xf>
    <xf numFmtId="165" fontId="9" fillId="3" borderId="4" xfId="5" applyFont="1" applyFill="1" applyBorder="1" applyAlignment="1">
      <alignment horizontal="center"/>
    </xf>
    <xf numFmtId="166" fontId="9" fillId="3" borderId="4" xfId="5" applyNumberFormat="1" applyFont="1" applyFill="1" applyBorder="1" applyAlignment="1">
      <alignment horizontal="center"/>
    </xf>
    <xf numFmtId="167" fontId="9" fillId="3" borderId="4" xfId="5" applyNumberFormat="1" applyFont="1" applyFill="1" applyBorder="1" applyAlignment="1">
      <alignment horizontal="center"/>
    </xf>
    <xf numFmtId="165" fontId="10" fillId="3" borderId="4" xfId="5" applyFont="1" applyFill="1" applyBorder="1"/>
    <xf numFmtId="168" fontId="8" fillId="0" borderId="4" xfId="5" applyNumberFormat="1" applyFont="1" applyBorder="1" applyAlignment="1">
      <alignment horizontal="center"/>
    </xf>
    <xf numFmtId="166" fontId="9" fillId="0" borderId="4" xfId="5" applyNumberFormat="1" applyFont="1" applyBorder="1" applyAlignment="1" applyProtection="1">
      <alignment horizontal="center"/>
      <protection locked="0"/>
    </xf>
    <xf numFmtId="166" fontId="9" fillId="0" borderId="4" xfId="5" applyNumberFormat="1" applyFont="1" applyBorder="1" applyAlignment="1">
      <alignment horizontal="center"/>
    </xf>
    <xf numFmtId="167" fontId="9" fillId="0" borderId="4" xfId="5" applyNumberFormat="1" applyFont="1" applyBorder="1" applyAlignment="1">
      <alignment horizontal="center"/>
    </xf>
    <xf numFmtId="165" fontId="10" fillId="0" borderId="4" xfId="5" applyFont="1" applyBorder="1" applyProtection="1">
      <protection locked="0"/>
    </xf>
    <xf numFmtId="2" fontId="0" fillId="0" borderId="0" xfId="0" applyNumberFormat="1"/>
    <xf numFmtId="0" fontId="0" fillId="0" borderId="0" xfId="0" applyAlignment="1">
      <alignment horizontal="right"/>
    </xf>
    <xf numFmtId="166" fontId="9" fillId="4" borderId="4" xfId="5" applyNumberFormat="1" applyFont="1" applyFill="1" applyBorder="1" applyAlignment="1">
      <alignment horizontal="center"/>
    </xf>
    <xf numFmtId="167" fontId="9" fillId="4" borderId="4" xfId="5" applyNumberFormat="1" applyFont="1" applyFill="1" applyBorder="1" applyAlignment="1">
      <alignment horizontal="center"/>
    </xf>
    <xf numFmtId="166" fontId="9" fillId="4" borderId="4" xfId="5" applyNumberFormat="1" applyFont="1" applyFill="1" applyBorder="1" applyAlignment="1" applyProtection="1">
      <alignment horizontal="center"/>
      <protection locked="0"/>
    </xf>
    <xf numFmtId="169" fontId="9" fillId="4" borderId="4" xfId="5" applyNumberFormat="1" applyFont="1" applyFill="1" applyBorder="1" applyAlignment="1">
      <alignment horizontal="center"/>
    </xf>
    <xf numFmtId="169" fontId="9" fillId="0" borderId="4" xfId="5" applyNumberFormat="1" applyFont="1" applyBorder="1" applyAlignment="1">
      <alignment horizontal="center"/>
    </xf>
    <xf numFmtId="165" fontId="9" fillId="3" borderId="4" xfId="5" applyFont="1" applyFill="1" applyBorder="1"/>
    <xf numFmtId="165" fontId="8" fillId="0" borderId="4" xfId="5" applyFont="1" applyBorder="1" applyAlignment="1">
      <alignment horizontal="center"/>
    </xf>
    <xf numFmtId="165" fontId="12" fillId="0" borderId="4" xfId="5" applyFont="1" applyBorder="1" applyAlignment="1">
      <alignment horizontal="center"/>
    </xf>
    <xf numFmtId="165" fontId="8" fillId="0" borderId="4" xfId="5" applyFont="1" applyBorder="1"/>
    <xf numFmtId="165" fontId="10" fillId="0" borderId="5" xfId="5" applyFont="1" applyBorder="1" applyProtection="1">
      <protection locked="0"/>
    </xf>
    <xf numFmtId="165" fontId="10" fillId="0" borderId="6" xfId="5" applyFont="1" applyBorder="1" applyProtection="1">
      <protection locked="0"/>
    </xf>
    <xf numFmtId="166" fontId="9" fillId="0" borderId="6" xfId="5" applyNumberFormat="1" applyFont="1" applyBorder="1" applyAlignment="1" applyProtection="1">
      <alignment horizontal="center"/>
      <protection locked="0"/>
    </xf>
    <xf numFmtId="166" fontId="9" fillId="0" borderId="6" xfId="5" applyNumberFormat="1" applyFont="1" applyBorder="1" applyAlignment="1">
      <alignment horizontal="center"/>
    </xf>
    <xf numFmtId="167" fontId="9" fillId="0" borderId="6" xfId="5" applyNumberFormat="1" applyFont="1" applyBorder="1" applyAlignment="1">
      <alignment horizontal="center"/>
    </xf>
    <xf numFmtId="165" fontId="8" fillId="3" borderId="4" xfId="5" applyFont="1" applyFill="1" applyBorder="1"/>
    <xf numFmtId="165" fontId="8" fillId="5" borderId="4" xfId="5" applyFont="1" applyFill="1" applyBorder="1" applyAlignment="1">
      <alignment horizontal="center"/>
    </xf>
    <xf numFmtId="165" fontId="15" fillId="6" borderId="0" xfId="5" applyFill="1"/>
    <xf numFmtId="0" fontId="0" fillId="6" borderId="0" xfId="0" applyFill="1"/>
    <xf numFmtId="170" fontId="9" fillId="4" borderId="4" xfId="5" applyNumberFormat="1" applyFont="1" applyFill="1" applyBorder="1" applyAlignment="1">
      <alignment horizontal="center"/>
    </xf>
    <xf numFmtId="166" fontId="9" fillId="8" borderId="6" xfId="5" applyNumberFormat="1" applyFont="1" applyFill="1" applyBorder="1" applyAlignment="1" applyProtection="1">
      <alignment horizontal="center"/>
      <protection locked="0"/>
    </xf>
    <xf numFmtId="166" fontId="9" fillId="8" borderId="6" xfId="5" applyNumberFormat="1" applyFont="1" applyFill="1" applyBorder="1" applyAlignment="1">
      <alignment horizontal="center"/>
    </xf>
    <xf numFmtId="167" fontId="9" fillId="8" borderId="6" xfId="5" applyNumberFormat="1" applyFont="1" applyFill="1" applyBorder="1" applyAlignment="1">
      <alignment horizontal="center"/>
    </xf>
    <xf numFmtId="165" fontId="10" fillId="8" borderId="4" xfId="5" applyFont="1" applyFill="1" applyBorder="1" applyProtection="1">
      <protection locked="0"/>
    </xf>
    <xf numFmtId="165" fontId="9" fillId="0" borderId="4" xfId="5" applyFont="1" applyBorder="1" applyAlignment="1">
      <alignment horizontal="left" vertical="center"/>
    </xf>
    <xf numFmtId="165" fontId="8" fillId="9" borderId="4" xfId="5" applyFont="1" applyFill="1" applyBorder="1" applyAlignment="1">
      <alignment horizontal="center"/>
    </xf>
    <xf numFmtId="165" fontId="9" fillId="9" borderId="4" xfId="5" applyFont="1" applyFill="1" applyBorder="1" applyAlignment="1">
      <alignment horizontal="center"/>
    </xf>
    <xf numFmtId="167" fontId="9" fillId="9" borderId="4" xfId="5" applyNumberFormat="1" applyFont="1" applyFill="1" applyBorder="1" applyAlignment="1">
      <alignment horizontal="center"/>
    </xf>
    <xf numFmtId="165" fontId="10" fillId="9" borderId="4" xfId="5" applyFont="1" applyFill="1" applyBorder="1"/>
    <xf numFmtId="168" fontId="8" fillId="8" borderId="4" xfId="5" applyNumberFormat="1" applyFont="1" applyFill="1" applyBorder="1" applyAlignment="1">
      <alignment horizontal="center"/>
    </xf>
    <xf numFmtId="166" fontId="9" fillId="8" borderId="4" xfId="5" applyNumberFormat="1" applyFont="1" applyFill="1" applyBorder="1" applyAlignment="1" applyProtection="1">
      <alignment horizontal="center"/>
      <protection locked="0"/>
    </xf>
    <xf numFmtId="166" fontId="9" fillId="7" borderId="4" xfId="5" applyNumberFormat="1" applyFont="1" applyFill="1" applyBorder="1" applyAlignment="1">
      <alignment horizontal="center"/>
    </xf>
    <xf numFmtId="167" fontId="9" fillId="7" borderId="4" xfId="5" applyNumberFormat="1" applyFont="1" applyFill="1" applyBorder="1" applyAlignment="1">
      <alignment horizontal="center"/>
    </xf>
    <xf numFmtId="165" fontId="18" fillId="10" borderId="4" xfId="5" applyFont="1" applyFill="1" applyBorder="1" applyAlignment="1">
      <alignment horizontal="center"/>
    </xf>
    <xf numFmtId="165" fontId="19" fillId="10" borderId="4" xfId="5" applyFont="1" applyFill="1" applyBorder="1" applyAlignment="1">
      <alignment horizontal="center"/>
    </xf>
    <xf numFmtId="167" fontId="19" fillId="10" borderId="4" xfId="5" applyNumberFormat="1" applyFont="1" applyFill="1" applyBorder="1" applyAlignment="1">
      <alignment horizontal="center"/>
    </xf>
    <xf numFmtId="165" fontId="20" fillId="10" borderId="4" xfId="5" applyFont="1" applyFill="1" applyBorder="1"/>
    <xf numFmtId="165" fontId="5" fillId="2" borderId="7" xfId="5" applyFont="1" applyFill="1" applyBorder="1" applyAlignment="1">
      <alignment horizontal="center" vertical="center" wrapText="1"/>
    </xf>
    <xf numFmtId="165" fontId="6" fillId="2" borderId="8" xfId="5" applyFont="1" applyFill="1" applyBorder="1" applyAlignment="1">
      <alignment horizontal="center" vertical="center" wrapText="1"/>
    </xf>
    <xf numFmtId="165" fontId="6" fillId="2" borderId="8" xfId="5" applyFont="1" applyFill="1" applyBorder="1" applyAlignment="1">
      <alignment horizontal="center" vertical="center"/>
    </xf>
    <xf numFmtId="165" fontId="6" fillId="2" borderId="9" xfId="5" applyFont="1" applyFill="1" applyBorder="1" applyAlignment="1">
      <alignment horizontal="center" vertical="center" wrapText="1"/>
    </xf>
    <xf numFmtId="165" fontId="10" fillId="3" borderId="11" xfId="5" applyFont="1" applyFill="1" applyBorder="1"/>
    <xf numFmtId="165" fontId="10" fillId="0" borderId="11" xfId="5" applyFont="1" applyBorder="1" applyProtection="1">
      <protection locked="0"/>
    </xf>
    <xf numFmtId="165" fontId="9" fillId="0" borderId="10" xfId="5" applyFont="1" applyBorder="1" applyAlignment="1">
      <alignment horizontal="center" vertical="center"/>
    </xf>
    <xf numFmtId="165" fontId="10" fillId="9" borderId="11" xfId="5" applyFont="1" applyFill="1" applyBorder="1"/>
    <xf numFmtId="165" fontId="9" fillId="0" borderId="12" xfId="5" applyFont="1" applyBorder="1" applyAlignment="1">
      <alignment horizontal="center" vertical="center"/>
    </xf>
    <xf numFmtId="168" fontId="8" fillId="0" borderId="6" xfId="5" applyNumberFormat="1" applyFont="1" applyBorder="1" applyAlignment="1">
      <alignment horizontal="center"/>
    </xf>
    <xf numFmtId="165" fontId="9" fillId="0" borderId="4" xfId="5" applyFont="1" applyBorder="1" applyAlignment="1">
      <alignment vertical="center"/>
    </xf>
    <xf numFmtId="165" fontId="7" fillId="3" borderId="10" xfId="5" applyFont="1" applyFill="1" applyBorder="1" applyAlignment="1">
      <alignment vertical="center"/>
    </xf>
    <xf numFmtId="165" fontId="9" fillId="3" borderId="4" xfId="5" applyFont="1" applyFill="1" applyBorder="1" applyAlignment="1">
      <alignment vertical="center"/>
    </xf>
    <xf numFmtId="165" fontId="10" fillId="8" borderId="11" xfId="5" applyFont="1" applyFill="1" applyBorder="1" applyProtection="1">
      <protection locked="0"/>
    </xf>
    <xf numFmtId="165" fontId="20" fillId="10" borderId="11" xfId="5" applyFont="1" applyFill="1" applyBorder="1"/>
    <xf numFmtId="165" fontId="9" fillId="4" borderId="10" xfId="5" applyFont="1" applyFill="1" applyBorder="1" applyAlignment="1">
      <alignment vertical="center"/>
    </xf>
    <xf numFmtId="165" fontId="9" fillId="4" borderId="4" xfId="5" applyFont="1" applyFill="1" applyBorder="1" applyAlignment="1">
      <alignment vertical="center"/>
    </xf>
    <xf numFmtId="168" fontId="8" fillId="8" borderId="6" xfId="5" applyNumberFormat="1" applyFont="1" applyFill="1" applyBorder="1" applyAlignment="1">
      <alignment horizontal="center"/>
    </xf>
    <xf numFmtId="165" fontId="7" fillId="3" borderId="10" xfId="5" applyFont="1" applyFill="1" applyBorder="1" applyAlignment="1">
      <alignment horizontal="left" vertical="center"/>
    </xf>
    <xf numFmtId="165" fontId="7" fillId="3" borderId="4" xfId="5" applyFont="1" applyFill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2" fontId="14" fillId="0" borderId="14" xfId="2" applyNumberFormat="1" applyFont="1" applyBorder="1" applyAlignment="1">
      <alignment horizontal="right" vertical="center"/>
    </xf>
    <xf numFmtId="165" fontId="4" fillId="0" borderId="15" xfId="2" applyNumberFormat="1" applyFont="1" applyBorder="1" applyAlignment="1">
      <alignment horizontal="right"/>
    </xf>
    <xf numFmtId="165" fontId="8" fillId="6" borderId="4" xfId="5" applyFont="1" applyFill="1" applyBorder="1" applyAlignment="1">
      <alignment horizontal="center"/>
    </xf>
    <xf numFmtId="167" fontId="9" fillId="6" borderId="4" xfId="5" applyNumberFormat="1" applyFont="1" applyFill="1" applyBorder="1" applyAlignment="1">
      <alignment horizontal="center"/>
    </xf>
    <xf numFmtId="171" fontId="9" fillId="6" borderId="4" xfId="5" applyNumberFormat="1" applyFont="1" applyFill="1" applyBorder="1" applyAlignment="1">
      <alignment horizontal="center"/>
    </xf>
    <xf numFmtId="171" fontId="9" fillId="6" borderId="4" xfId="5" applyNumberFormat="1" applyFont="1" applyFill="1" applyBorder="1"/>
    <xf numFmtId="165" fontId="9" fillId="6" borderId="4" xfId="5" applyFont="1" applyFill="1" applyBorder="1" applyAlignment="1">
      <alignment horizontal="center"/>
    </xf>
    <xf numFmtId="166" fontId="9" fillId="6" borderId="4" xfId="5" applyNumberFormat="1" applyFont="1" applyFill="1" applyBorder="1" applyAlignment="1" applyProtection="1">
      <alignment horizontal="center"/>
      <protection locked="0"/>
    </xf>
    <xf numFmtId="166" fontId="9" fillId="6" borderId="4" xfId="5" applyNumberFormat="1" applyFont="1" applyFill="1" applyBorder="1" applyAlignment="1">
      <alignment horizontal="center"/>
    </xf>
    <xf numFmtId="170" fontId="9" fillId="6" borderId="4" xfId="5" applyNumberFormat="1" applyFont="1" applyFill="1" applyBorder="1" applyAlignment="1">
      <alignment horizontal="center"/>
    </xf>
    <xf numFmtId="165" fontId="10" fillId="6" borderId="4" xfId="5" applyFont="1" applyFill="1" applyBorder="1" applyProtection="1">
      <protection locked="0"/>
    </xf>
    <xf numFmtId="165" fontId="10" fillId="6" borderId="11" xfId="5" applyFont="1" applyFill="1" applyBorder="1" applyProtection="1">
      <protection locked="0"/>
    </xf>
    <xf numFmtId="165" fontId="9" fillId="0" borderId="19" xfId="5" applyFont="1" applyBorder="1" applyAlignment="1">
      <alignment vertical="center"/>
    </xf>
    <xf numFmtId="165" fontId="9" fillId="0" borderId="20" xfId="5" applyFont="1" applyBorder="1" applyAlignment="1">
      <alignment vertical="center"/>
    </xf>
    <xf numFmtId="165" fontId="9" fillId="0" borderId="21" xfId="5" applyFont="1" applyBorder="1" applyAlignment="1">
      <alignment vertical="center"/>
    </xf>
    <xf numFmtId="172" fontId="9" fillId="6" borderId="4" xfId="5" applyNumberFormat="1" applyFont="1" applyFill="1" applyBorder="1" applyAlignment="1">
      <alignment horizontal="center"/>
    </xf>
    <xf numFmtId="172" fontId="9" fillId="6" borderId="4" xfId="5" applyNumberFormat="1" applyFont="1" applyFill="1" applyBorder="1"/>
    <xf numFmtId="0" fontId="0" fillId="0" borderId="0" xfId="0" applyAlignment="1">
      <alignment vertical="top" wrapText="1"/>
    </xf>
    <xf numFmtId="0" fontId="21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165" fontId="9" fillId="4" borderId="10" xfId="5" applyFont="1" applyFill="1" applyBorder="1" applyAlignment="1">
      <alignment horizontal="left" vertical="center"/>
    </xf>
    <xf numFmtId="165" fontId="9" fillId="4" borderId="4" xfId="5" applyFont="1" applyFill="1" applyBorder="1" applyAlignment="1">
      <alignment horizontal="left" vertical="center"/>
    </xf>
    <xf numFmtId="165" fontId="9" fillId="0" borderId="4" xfId="5" applyFont="1" applyBorder="1" applyAlignment="1">
      <alignment horizontal="left" vertical="center"/>
    </xf>
    <xf numFmtId="165" fontId="9" fillId="0" borderId="5" xfId="5" applyFont="1" applyBorder="1" applyAlignment="1">
      <alignment horizontal="left" vertical="center"/>
    </xf>
    <xf numFmtId="165" fontId="11" fillId="0" borderId="4" xfId="5" applyFont="1" applyBorder="1" applyAlignment="1">
      <alignment horizontal="left" vertical="center"/>
    </xf>
    <xf numFmtId="165" fontId="18" fillId="10" borderId="10" xfId="5" applyFont="1" applyFill="1" applyBorder="1" applyAlignment="1">
      <alignment horizontal="left" vertical="center"/>
    </xf>
    <xf numFmtId="165" fontId="18" fillId="10" borderId="4" xfId="5" applyFont="1" applyFill="1" applyBorder="1" applyAlignment="1">
      <alignment horizontal="left" vertical="center"/>
    </xf>
    <xf numFmtId="2" fontId="14" fillId="0" borderId="14" xfId="2" applyNumberFormat="1" applyFont="1" applyBorder="1" applyAlignment="1">
      <alignment horizontal="center" vertical="center"/>
    </xf>
    <xf numFmtId="165" fontId="9" fillId="3" borderId="4" xfId="5" applyFont="1" applyFill="1" applyBorder="1" applyAlignment="1">
      <alignment horizontal="center"/>
    </xf>
    <xf numFmtId="165" fontId="9" fillId="3" borderId="11" xfId="5" applyFont="1" applyFill="1" applyBorder="1" applyAlignment="1">
      <alignment horizontal="center"/>
    </xf>
    <xf numFmtId="165" fontId="9" fillId="0" borderId="4" xfId="5" applyFont="1" applyBorder="1" applyAlignment="1">
      <alignment horizontal="left"/>
    </xf>
    <xf numFmtId="165" fontId="16" fillId="8" borderId="10" xfId="5" applyFont="1" applyFill="1" applyBorder="1" applyAlignment="1">
      <alignment horizontal="left" vertical="center"/>
    </xf>
    <xf numFmtId="165" fontId="16" fillId="8" borderId="4" xfId="5" applyFont="1" applyFill="1" applyBorder="1" applyAlignment="1">
      <alignment horizontal="left" vertical="center"/>
    </xf>
    <xf numFmtId="165" fontId="9" fillId="6" borderId="10" xfId="5" applyFont="1" applyFill="1" applyBorder="1" applyAlignment="1">
      <alignment horizontal="left" vertical="center"/>
    </xf>
    <xf numFmtId="165" fontId="9" fillId="6" borderId="4" xfId="5" applyFont="1" applyFill="1" applyBorder="1" applyAlignment="1">
      <alignment horizontal="left" vertical="center"/>
    </xf>
    <xf numFmtId="165" fontId="8" fillId="6" borderId="19" xfId="5" applyFont="1" applyFill="1" applyBorder="1" applyAlignment="1">
      <alignment horizontal="left" vertical="center"/>
    </xf>
    <xf numFmtId="165" fontId="8" fillId="6" borderId="20" xfId="5" applyFont="1" applyFill="1" applyBorder="1" applyAlignment="1">
      <alignment horizontal="left" vertical="center"/>
    </xf>
    <xf numFmtId="165" fontId="8" fillId="6" borderId="21" xfId="5" applyFont="1" applyFill="1" applyBorder="1" applyAlignment="1">
      <alignment horizontal="left" vertical="center"/>
    </xf>
    <xf numFmtId="165" fontId="9" fillId="0" borderId="19" xfId="5" applyFont="1" applyBorder="1" applyAlignment="1">
      <alignment horizontal="left" vertical="center"/>
    </xf>
    <xf numFmtId="165" fontId="9" fillId="0" borderId="20" xfId="5" applyFont="1" applyBorder="1" applyAlignment="1">
      <alignment horizontal="left" vertical="center"/>
    </xf>
    <xf numFmtId="165" fontId="9" fillId="0" borderId="21" xfId="5" applyFont="1" applyBorder="1" applyAlignment="1">
      <alignment horizontal="left" vertical="center"/>
    </xf>
    <xf numFmtId="165" fontId="7" fillId="3" borderId="19" xfId="5" applyFont="1" applyFill="1" applyBorder="1" applyAlignment="1">
      <alignment horizontal="left" vertical="center"/>
    </xf>
    <xf numFmtId="165" fontId="7" fillId="3" borderId="20" xfId="5" applyFont="1" applyFill="1" applyBorder="1" applyAlignment="1">
      <alignment horizontal="left" vertical="center"/>
    </xf>
    <xf numFmtId="165" fontId="7" fillId="3" borderId="21" xfId="5" applyFont="1" applyFill="1" applyBorder="1" applyAlignment="1">
      <alignment horizontal="left" vertical="center"/>
    </xf>
    <xf numFmtId="165" fontId="7" fillId="3" borderId="22" xfId="5" applyFont="1" applyFill="1" applyBorder="1" applyAlignment="1">
      <alignment horizontal="left" vertical="center"/>
    </xf>
    <xf numFmtId="165" fontId="7" fillId="3" borderId="23" xfId="5" applyFont="1" applyFill="1" applyBorder="1" applyAlignment="1">
      <alignment horizontal="left" vertical="center"/>
    </xf>
    <xf numFmtId="165" fontId="7" fillId="3" borderId="24" xfId="5" applyFont="1" applyFill="1" applyBorder="1" applyAlignment="1">
      <alignment horizontal="left" vertical="center"/>
    </xf>
    <xf numFmtId="165" fontId="7" fillId="9" borderId="10" xfId="5" applyFont="1" applyFill="1" applyBorder="1" applyAlignment="1">
      <alignment horizontal="left" vertical="center"/>
    </xf>
    <xf numFmtId="165" fontId="7" fillId="9" borderId="4" xfId="5" applyFont="1" applyFill="1" applyBorder="1" applyAlignment="1">
      <alignment horizontal="left" vertical="center"/>
    </xf>
    <xf numFmtId="165" fontId="5" fillId="2" borderId="8" xfId="5" applyFont="1" applyFill="1" applyBorder="1" applyAlignment="1">
      <alignment horizontal="center" vertical="center"/>
    </xf>
    <xf numFmtId="165" fontId="7" fillId="3" borderId="10" xfId="5" applyFont="1" applyFill="1" applyBorder="1" applyAlignment="1">
      <alignment vertical="center"/>
    </xf>
    <xf numFmtId="165" fontId="7" fillId="3" borderId="4" xfId="5" applyFont="1" applyFill="1" applyBorder="1" applyAlignment="1">
      <alignment vertical="center"/>
    </xf>
    <xf numFmtId="165" fontId="7" fillId="3" borderId="10" xfId="5" applyFont="1" applyFill="1" applyBorder="1" applyAlignment="1">
      <alignment horizontal="left" vertical="center"/>
    </xf>
    <xf numFmtId="165" fontId="7" fillId="3" borderId="4" xfId="5" applyFont="1" applyFill="1" applyBorder="1" applyAlignment="1">
      <alignment horizontal="left" vertical="center"/>
    </xf>
    <xf numFmtId="165" fontId="9" fillId="6" borderId="25" xfId="5" applyFont="1" applyFill="1" applyBorder="1" applyAlignment="1">
      <alignment horizontal="left" vertical="center"/>
    </xf>
    <xf numFmtId="165" fontId="9" fillId="6" borderId="26" xfId="5" applyFont="1" applyFill="1" applyBorder="1" applyAlignment="1">
      <alignment horizontal="left" vertical="center"/>
    </xf>
    <xf numFmtId="165" fontId="9" fillId="6" borderId="27" xfId="5" applyFont="1" applyFill="1" applyBorder="1" applyAlignment="1">
      <alignment horizontal="left" vertical="center"/>
    </xf>
    <xf numFmtId="165" fontId="9" fillId="6" borderId="19" xfId="5" applyFont="1" applyFill="1" applyBorder="1" applyAlignment="1">
      <alignment horizontal="left" vertical="center"/>
    </xf>
    <xf numFmtId="165" fontId="9" fillId="6" borderId="20" xfId="5" applyFont="1" applyFill="1" applyBorder="1" applyAlignment="1">
      <alignment horizontal="left" vertical="center"/>
    </xf>
    <xf numFmtId="165" fontId="9" fillId="6" borderId="21" xfId="5" applyFont="1" applyFill="1" applyBorder="1" applyAlignment="1">
      <alignment horizontal="left" vertical="center"/>
    </xf>
    <xf numFmtId="165" fontId="9" fillId="0" borderId="10" xfId="5" applyFont="1" applyBorder="1" applyAlignment="1">
      <alignment horizontal="left" vertical="center"/>
    </xf>
    <xf numFmtId="165" fontId="15" fillId="0" borderId="0" xfId="5" applyAlignment="1">
      <alignment vertical="top" wrapText="1"/>
    </xf>
    <xf numFmtId="0" fontId="0" fillId="0" borderId="0" xfId="0" applyAlignment="1">
      <alignment vertical="top" wrapText="1"/>
    </xf>
    <xf numFmtId="165" fontId="9" fillId="8" borderId="4" xfId="5" applyFont="1" applyFill="1" applyBorder="1" applyAlignment="1">
      <alignment horizontal="left" vertical="center"/>
    </xf>
    <xf numFmtId="165" fontId="0" fillId="0" borderId="0" xfId="5" applyFont="1" applyAlignment="1">
      <alignment vertical="top" wrapText="1"/>
    </xf>
    <xf numFmtId="165" fontId="0" fillId="0" borderId="0" xfId="5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6">
    <cellStyle name="Euro" xfId="1" xr:uid="{00000000-0005-0000-0000-000006000000}"/>
    <cellStyle name="Excel Built-in Normal" xfId="5" xr:uid="{00000000-0005-0000-0000-00000A000000}"/>
    <cellStyle name="Normal" xfId="0" builtinId="0"/>
    <cellStyle name="Normal 2" xfId="2" xr:uid="{00000000-0005-0000-0000-000007000000}"/>
    <cellStyle name="Normal 3" xfId="3" xr:uid="{00000000-0005-0000-0000-000008000000}"/>
    <cellStyle name="Normal 4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1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C18243"/>
      <rgbColor rgb="FF003366"/>
      <rgbColor rgb="FF339966"/>
      <rgbColor rgb="FF003300"/>
      <rgbColor rgb="FF66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15840</xdr:colOff>
      <xdr:row>0</xdr:row>
      <xdr:rowOff>0</xdr:rowOff>
    </xdr:from>
    <xdr:to>
      <xdr:col>5</xdr:col>
      <xdr:colOff>76770</xdr:colOff>
      <xdr:row>1</xdr:row>
      <xdr:rowOff>151920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23313" t="7064" r="53362" b="61080"/>
        <a:stretch/>
      </xdr:blipFill>
      <xdr:spPr>
        <a:xfrm>
          <a:off x="5387760" y="0"/>
          <a:ext cx="712440" cy="342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485310</xdr:colOff>
      <xdr:row>8</xdr:row>
      <xdr:rowOff>160560</xdr:rowOff>
    </xdr:from>
    <xdr:to>
      <xdr:col>10</xdr:col>
      <xdr:colOff>28575</xdr:colOff>
      <xdr:row>8</xdr:row>
      <xdr:rowOff>209550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 flipV="1">
          <a:off x="8762535" y="1960785"/>
          <a:ext cx="29040" cy="48990"/>
        </a:xfrm>
        <a:prstGeom prst="line">
          <a:avLst/>
        </a:prstGeom>
        <a:ln w="9360" cap="rnd">
          <a:solidFill>
            <a:srgbClr val="000000"/>
          </a:solidFill>
          <a:prstDash val="sysDot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85725</xdr:colOff>
      <xdr:row>7</xdr:row>
      <xdr:rowOff>146189</xdr:rowOff>
    </xdr:from>
    <xdr:to>
      <xdr:col>10</xdr:col>
      <xdr:colOff>328005</xdr:colOff>
      <xdr:row>7</xdr:row>
      <xdr:rowOff>180974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8848725" y="1698764"/>
          <a:ext cx="242280" cy="34785"/>
        </a:xfrm>
        <a:prstGeom prst="line">
          <a:avLst/>
        </a:prstGeom>
        <a:ln w="9360" cap="rnd">
          <a:solidFill>
            <a:srgbClr val="000000"/>
          </a:solidFill>
          <a:prstDash val="sysDot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781049</xdr:colOff>
      <xdr:row>7</xdr:row>
      <xdr:rowOff>57150</xdr:rowOff>
    </xdr:from>
    <xdr:to>
      <xdr:col>10</xdr:col>
      <xdr:colOff>790574</xdr:colOff>
      <xdr:row>9</xdr:row>
      <xdr:rowOff>190498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 flipV="1">
          <a:off x="9544049" y="1609725"/>
          <a:ext cx="9525" cy="628648"/>
        </a:xfrm>
        <a:prstGeom prst="line">
          <a:avLst/>
        </a:prstGeom>
        <a:ln w="9360" cap="rnd">
          <a:solidFill>
            <a:srgbClr val="000000"/>
          </a:solidFill>
          <a:prstDash val="sysDot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fr-FR"/>
            <a:t>   </a:t>
          </a:r>
        </a:p>
      </xdr:txBody>
    </xdr:sp>
    <xdr:clientData/>
  </xdr:twoCellAnchor>
  <xdr:twoCellAnchor>
    <xdr:from>
      <xdr:col>1</xdr:col>
      <xdr:colOff>1090640</xdr:colOff>
      <xdr:row>131</xdr:row>
      <xdr:rowOff>25400</xdr:rowOff>
    </xdr:from>
    <xdr:to>
      <xdr:col>3</xdr:col>
      <xdr:colOff>489800</xdr:colOff>
      <xdr:row>131</xdr:row>
      <xdr:rowOff>25400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51040" y="19424650"/>
          <a:ext cx="3158360" cy="0"/>
        </a:xfrm>
        <a:prstGeom prst="line">
          <a:avLst/>
        </a:prstGeom>
        <a:ln w="9360" cap="rnd">
          <a:solidFill>
            <a:srgbClr val="000000"/>
          </a:solidFill>
          <a:prstDash val="sysDot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19050</xdr:colOff>
      <xdr:row>0</xdr:row>
      <xdr:rowOff>114300</xdr:rowOff>
    </xdr:from>
    <xdr:to>
      <xdr:col>1</xdr:col>
      <xdr:colOff>1876425</xdr:colOff>
      <xdr:row>6</xdr:row>
      <xdr:rowOff>66675</xdr:rowOff>
    </xdr:to>
    <xdr:pic>
      <xdr:nvPicPr>
        <xdr:cNvPr id="27" name="Image 2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/>
        <a:srcRect t="31803" b="34305"/>
        <a:stretch/>
      </xdr:blipFill>
      <xdr:spPr>
        <a:xfrm>
          <a:off x="19050" y="114300"/>
          <a:ext cx="2543175" cy="10953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10</xdr:col>
      <xdr:colOff>457200</xdr:colOff>
      <xdr:row>4</xdr:row>
      <xdr:rowOff>133350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77D4A324-7042-BA9B-CE35-77AC1266A930}"/>
            </a:ext>
          </a:extLst>
        </xdr:cNvPr>
        <xdr:cNvSpPr txBox="1"/>
      </xdr:nvSpPr>
      <xdr:spPr>
        <a:xfrm>
          <a:off x="922020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132"/>
  <sheetViews>
    <sheetView tabSelected="1" zoomScaleNormal="100" zoomScaleSheetLayoutView="100" workbookViewId="0">
      <selection activeCell="M104" sqref="M104"/>
    </sheetView>
  </sheetViews>
  <sheetFormatPr baseColWidth="10" defaultColWidth="9.28515625" defaultRowHeight="15"/>
  <cols>
    <col min="1" max="1" width="10.28515625" style="1" customWidth="1"/>
    <col min="2" max="2" width="32.5703125" style="1" customWidth="1"/>
    <col min="3" max="3" width="18.7109375" style="1" customWidth="1"/>
    <col min="4" max="4" width="12.7109375" style="1" customWidth="1"/>
    <col min="5" max="6" width="9.28515625" style="1" customWidth="1"/>
    <col min="7" max="8" width="10.7109375" style="1" customWidth="1"/>
    <col min="9" max="9" width="9.85546875" style="1" customWidth="1"/>
    <col min="10" max="10" width="7.28515625" style="1" customWidth="1"/>
    <col min="11" max="11" width="12" style="1" customWidth="1"/>
    <col min="12" max="12" width="9.28515625" style="1"/>
    <col min="13" max="13" width="12.140625" style="1" customWidth="1"/>
    <col min="14" max="22" width="9.28515625" style="1"/>
    <col min="23" max="23" width="11.140625" style="1" customWidth="1"/>
    <col min="24" max="1026" width="9.28515625" style="1"/>
  </cols>
  <sheetData>
    <row r="1" spans="1:20" s="143" customFormat="1">
      <c r="A1" s="142"/>
    </row>
    <row r="2" spans="1:20">
      <c r="C2" s="146" t="s">
        <v>170</v>
      </c>
      <c r="D2" s="147"/>
      <c r="E2" s="147"/>
      <c r="F2" s="147"/>
      <c r="G2" s="147"/>
      <c r="H2" s="147"/>
      <c r="I2" s="147"/>
      <c r="J2" s="147"/>
    </row>
    <row r="3" spans="1:20">
      <c r="C3" s="147"/>
      <c r="D3" s="147"/>
      <c r="E3" s="147"/>
      <c r="F3" s="147"/>
      <c r="G3" s="147"/>
      <c r="H3" s="147"/>
      <c r="I3" s="147"/>
      <c r="J3" s="147"/>
    </row>
    <row r="4" spans="1:20">
      <c r="C4" s="147"/>
      <c r="D4" s="147"/>
      <c r="E4" s="147"/>
      <c r="F4" s="147"/>
      <c r="G4" s="147"/>
      <c r="H4" s="147"/>
      <c r="I4" s="147"/>
      <c r="J4" s="147"/>
    </row>
    <row r="5" spans="1:20">
      <c r="C5" s="147"/>
      <c r="D5" s="147"/>
      <c r="E5" s="147"/>
      <c r="F5" s="147"/>
      <c r="G5" s="147"/>
      <c r="H5" s="147"/>
      <c r="I5" s="147"/>
      <c r="J5" s="147"/>
    </row>
    <row r="6" spans="1:20" ht="15" customHeight="1">
      <c r="C6" s="147"/>
      <c r="D6" s="147"/>
      <c r="E6" s="147"/>
      <c r="F6" s="147"/>
      <c r="G6" s="147"/>
      <c r="H6" s="147"/>
      <c r="I6" s="147"/>
      <c r="J6" s="147"/>
      <c r="M6" s="145"/>
      <c r="N6" s="91"/>
      <c r="O6" s="91"/>
      <c r="P6" s="91"/>
      <c r="Q6" s="91"/>
      <c r="R6" s="91"/>
      <c r="S6" s="91"/>
      <c r="T6" s="91"/>
    </row>
    <row r="7" spans="1:20" ht="19.5" customHeight="1" thickBot="1">
      <c r="C7" s="148"/>
      <c r="D7" s="148"/>
      <c r="E7" s="148"/>
      <c r="F7" s="148"/>
      <c r="G7" s="148"/>
      <c r="H7" s="148"/>
      <c r="I7" s="148"/>
      <c r="J7" s="148"/>
      <c r="M7" s="91"/>
      <c r="N7" s="91"/>
      <c r="O7" s="91"/>
      <c r="P7" s="91"/>
      <c r="Q7" s="91"/>
      <c r="R7" s="91"/>
      <c r="S7" s="91"/>
      <c r="T7" s="91"/>
    </row>
    <row r="8" spans="1:20" s="3" customFormat="1" ht="20.100000000000001" customHeight="1" thickBot="1">
      <c r="B8" s="95" t="s">
        <v>0</v>
      </c>
      <c r="C8" s="96"/>
      <c r="D8" s="96"/>
      <c r="E8" s="96"/>
      <c r="F8" s="96"/>
      <c r="G8" s="96"/>
      <c r="H8" s="96"/>
      <c r="I8" s="96"/>
      <c r="J8" s="97"/>
      <c r="K8" s="2"/>
      <c r="L8" s="2"/>
      <c r="M8" s="91"/>
      <c r="N8" s="91"/>
      <c r="O8" s="91"/>
      <c r="P8" s="91"/>
      <c r="Q8" s="91"/>
      <c r="R8" s="91"/>
      <c r="S8" s="91"/>
      <c r="T8" s="91"/>
    </row>
    <row r="9" spans="1:20" s="3" customFormat="1" ht="20.100000000000001" customHeight="1" thickBot="1">
      <c r="B9" s="92" t="s">
        <v>1</v>
      </c>
      <c r="C9" s="93"/>
      <c r="D9" s="93"/>
      <c r="E9" s="93"/>
      <c r="F9" s="93"/>
      <c r="G9" s="93"/>
      <c r="H9" s="93"/>
      <c r="I9" s="93"/>
      <c r="J9" s="94"/>
      <c r="K9" s="2"/>
      <c r="L9" s="2"/>
      <c r="M9" s="91"/>
      <c r="N9" s="91"/>
      <c r="O9" s="91"/>
      <c r="P9" s="91"/>
      <c r="Q9" s="91"/>
      <c r="R9" s="91"/>
      <c r="S9" s="91"/>
      <c r="T9" s="91"/>
    </row>
    <row r="10" spans="1:20" s="3" customFormat="1" ht="20.100000000000001" customHeight="1" thickBot="1">
      <c r="B10" s="92" t="s">
        <v>2</v>
      </c>
      <c r="C10" s="93"/>
      <c r="D10" s="93"/>
      <c r="E10" s="93"/>
      <c r="F10" s="93"/>
      <c r="G10" s="93"/>
      <c r="H10" s="93"/>
      <c r="I10" s="93"/>
      <c r="J10" s="94"/>
      <c r="K10" s="2"/>
      <c r="L10" s="2"/>
      <c r="M10" s="91"/>
      <c r="N10" s="91"/>
      <c r="O10" s="91"/>
      <c r="P10" s="91"/>
      <c r="Q10" s="91"/>
      <c r="R10" s="91"/>
      <c r="S10" s="91"/>
      <c r="T10" s="91"/>
    </row>
    <row r="11" spans="1:20" s="3" customFormat="1" ht="11.25" customHeight="1">
      <c r="B11" s="98" t="s">
        <v>3</v>
      </c>
      <c r="C11" s="99"/>
      <c r="D11" s="99"/>
      <c r="E11" s="99"/>
      <c r="F11" s="99"/>
      <c r="G11" s="99"/>
      <c r="H11" s="99"/>
      <c r="I11" s="99"/>
      <c r="J11" s="99"/>
      <c r="K11" s="2"/>
      <c r="L11" s="2"/>
      <c r="M11" s="91"/>
      <c r="N11" s="91"/>
      <c r="O11" s="91"/>
      <c r="P11" s="91"/>
      <c r="Q11" s="91"/>
      <c r="R11" s="91"/>
      <c r="S11" s="91"/>
      <c r="T11" s="91"/>
    </row>
    <row r="12" spans="1:20" s="3" customFormat="1" ht="20.100000000000001" customHeight="1" thickBot="1">
      <c r="B12" s="100"/>
      <c r="C12" s="100"/>
      <c r="D12" s="100"/>
      <c r="E12" s="100"/>
      <c r="F12" s="100"/>
      <c r="G12" s="100"/>
      <c r="H12" s="100"/>
      <c r="I12" s="100"/>
      <c r="J12" s="100"/>
      <c r="K12" s="2"/>
      <c r="L12" s="2"/>
      <c r="M12" s="91"/>
      <c r="N12" s="91"/>
      <c r="O12" s="91"/>
      <c r="P12" s="91"/>
      <c r="Q12" s="91"/>
      <c r="R12" s="91"/>
      <c r="S12" s="91"/>
      <c r="T12" s="91"/>
    </row>
    <row r="13" spans="1:20" ht="51.75" customHeight="1">
      <c r="A13" s="53" t="s">
        <v>4</v>
      </c>
      <c r="B13" s="130" t="s">
        <v>5</v>
      </c>
      <c r="C13" s="130"/>
      <c r="D13" s="54" t="s">
        <v>6</v>
      </c>
      <c r="E13" s="54" t="s">
        <v>7</v>
      </c>
      <c r="F13" s="54" t="s">
        <v>8</v>
      </c>
      <c r="G13" s="54" t="s">
        <v>9</v>
      </c>
      <c r="H13" s="54" t="s">
        <v>10</v>
      </c>
      <c r="I13" s="55" t="s">
        <v>11</v>
      </c>
      <c r="J13" s="55" t="s">
        <v>12</v>
      </c>
      <c r="K13" s="56" t="s">
        <v>13</v>
      </c>
      <c r="L13" s="4"/>
    </row>
    <row r="14" spans="1:20" ht="17.100000000000001" customHeight="1">
      <c r="A14" s="131" t="s">
        <v>14</v>
      </c>
      <c r="B14" s="132"/>
      <c r="C14" s="132"/>
      <c r="D14" s="5"/>
      <c r="E14" s="6"/>
      <c r="F14" s="6"/>
      <c r="G14" s="7"/>
      <c r="H14" s="7"/>
      <c r="I14" s="8"/>
      <c r="J14" s="9"/>
      <c r="K14" s="57"/>
    </row>
    <row r="15" spans="1:20" ht="17.100000000000001" customHeight="1">
      <c r="A15" s="59">
        <v>20018</v>
      </c>
      <c r="B15" s="103" t="s">
        <v>15</v>
      </c>
      <c r="C15" s="103"/>
      <c r="D15" s="10" t="s">
        <v>16</v>
      </c>
      <c r="E15" s="11">
        <v>16</v>
      </c>
      <c r="F15" s="11">
        <f t="shared" ref="F15" si="0">E15*0.8</f>
        <v>12.8</v>
      </c>
      <c r="G15" s="12">
        <f>E15/1.055</f>
        <v>15.165876777251185</v>
      </c>
      <c r="H15" s="17">
        <f t="shared" ref="H15" si="1">F15/1.055</f>
        <v>12.132701421800949</v>
      </c>
      <c r="I15" s="13">
        <v>5.5E-2</v>
      </c>
      <c r="J15" s="14"/>
      <c r="K15" s="58">
        <f>F15*J15</f>
        <v>0</v>
      </c>
    </row>
    <row r="16" spans="1:20" ht="17.100000000000001" customHeight="1">
      <c r="A16" s="59">
        <v>9181105</v>
      </c>
      <c r="B16" s="103" t="s">
        <v>17</v>
      </c>
      <c r="C16" s="103"/>
      <c r="D16" s="10">
        <v>180</v>
      </c>
      <c r="E16" s="11">
        <v>25.5</v>
      </c>
      <c r="F16" s="11">
        <f>E16*0.8</f>
        <v>20.400000000000002</v>
      </c>
      <c r="G16" s="12">
        <f>E16/1.055</f>
        <v>24.170616113744078</v>
      </c>
      <c r="H16" s="12">
        <f>F16/1.055</f>
        <v>19.336492890995263</v>
      </c>
      <c r="I16" s="13">
        <v>5.5E-2</v>
      </c>
      <c r="J16" s="14"/>
      <c r="K16" s="58">
        <f>F16*J16</f>
        <v>0</v>
      </c>
    </row>
    <row r="17" spans="1:12" ht="17.100000000000001" customHeight="1">
      <c r="A17" s="59">
        <v>9181106</v>
      </c>
      <c r="B17" s="103" t="s">
        <v>18</v>
      </c>
      <c r="C17" s="103"/>
      <c r="D17" s="10">
        <v>240</v>
      </c>
      <c r="E17" s="11">
        <v>32.200000000000003</v>
      </c>
      <c r="F17" s="11">
        <f t="shared" ref="F17:F20" si="2">E17*0.8</f>
        <v>25.760000000000005</v>
      </c>
      <c r="G17" s="12">
        <f>E17/1.055</f>
        <v>30.521327014218013</v>
      </c>
      <c r="H17" s="12">
        <f t="shared" ref="H17:H20" si="3">F17/1.055</f>
        <v>24.417061611374415</v>
      </c>
      <c r="I17" s="13">
        <v>5.5E-2</v>
      </c>
      <c r="J17" s="14"/>
      <c r="K17" s="58">
        <f t="shared" ref="K17:K20" si="4">F17*J17</f>
        <v>0</v>
      </c>
    </row>
    <row r="18" spans="1:12" ht="17.100000000000001" customHeight="1">
      <c r="A18" s="59">
        <v>9181107</v>
      </c>
      <c r="B18" s="103" t="s">
        <v>19</v>
      </c>
      <c r="C18" s="103"/>
      <c r="D18" s="10">
        <v>360</v>
      </c>
      <c r="E18" s="11">
        <v>47.7</v>
      </c>
      <c r="F18" s="11">
        <f t="shared" si="2"/>
        <v>38.160000000000004</v>
      </c>
      <c r="G18" s="12">
        <f t="shared" ref="G18:G20" si="5">E18/1.055</f>
        <v>45.2132701421801</v>
      </c>
      <c r="H18" s="12">
        <f t="shared" si="3"/>
        <v>36.170616113744082</v>
      </c>
      <c r="I18" s="13">
        <v>5.5E-2</v>
      </c>
      <c r="J18" s="14"/>
      <c r="K18" s="58">
        <f t="shared" si="4"/>
        <v>0</v>
      </c>
    </row>
    <row r="19" spans="1:12" ht="17.100000000000001" customHeight="1">
      <c r="A19" s="59">
        <v>9181108</v>
      </c>
      <c r="B19" s="103" t="s">
        <v>20</v>
      </c>
      <c r="C19" s="103"/>
      <c r="D19" s="10">
        <v>540</v>
      </c>
      <c r="E19" s="11">
        <v>71</v>
      </c>
      <c r="F19" s="11">
        <f t="shared" si="2"/>
        <v>56.800000000000004</v>
      </c>
      <c r="G19" s="12">
        <f t="shared" si="5"/>
        <v>67.29857819905213</v>
      </c>
      <c r="H19" s="12">
        <f>F19/1.055</f>
        <v>53.838862559241711</v>
      </c>
      <c r="I19" s="13">
        <v>5.5E-2</v>
      </c>
      <c r="J19" s="14"/>
      <c r="K19" s="58">
        <f t="shared" si="4"/>
        <v>0</v>
      </c>
    </row>
    <row r="20" spans="1:12" ht="17.100000000000001" customHeight="1">
      <c r="A20" s="59">
        <v>9181109</v>
      </c>
      <c r="B20" s="103" t="s">
        <v>21</v>
      </c>
      <c r="C20" s="103"/>
      <c r="D20" s="10">
        <v>720</v>
      </c>
      <c r="E20" s="11">
        <v>93</v>
      </c>
      <c r="F20" s="11">
        <f t="shared" si="2"/>
        <v>74.400000000000006</v>
      </c>
      <c r="G20" s="12">
        <f t="shared" si="5"/>
        <v>88.151658767772517</v>
      </c>
      <c r="H20" s="12">
        <f t="shared" si="3"/>
        <v>70.521327014218016</v>
      </c>
      <c r="I20" s="13">
        <v>5.5E-2</v>
      </c>
      <c r="J20" s="14"/>
      <c r="K20" s="58">
        <f t="shared" si="4"/>
        <v>0</v>
      </c>
    </row>
    <row r="21" spans="1:12" ht="17.100000000000001" customHeight="1">
      <c r="A21" s="133" t="s">
        <v>22</v>
      </c>
      <c r="B21" s="134"/>
      <c r="C21" s="134"/>
      <c r="D21" s="5"/>
      <c r="E21" s="9"/>
      <c r="F21" s="9"/>
      <c r="G21" s="9"/>
      <c r="H21" s="9"/>
      <c r="I21" s="9"/>
      <c r="J21" s="9"/>
      <c r="K21" s="57"/>
    </row>
    <row r="22" spans="1:12" ht="17.100000000000001" customHeight="1">
      <c r="A22" s="59">
        <v>20018</v>
      </c>
      <c r="B22" s="103" t="s">
        <v>23</v>
      </c>
      <c r="C22" s="103"/>
      <c r="D22" s="10" t="s">
        <v>16</v>
      </c>
      <c r="E22" s="11">
        <v>16</v>
      </c>
      <c r="F22" s="11">
        <f t="shared" ref="F22" si="6">E22*0.8</f>
        <v>12.8</v>
      </c>
      <c r="G22" s="12">
        <f>E22/1.055</f>
        <v>15.165876777251185</v>
      </c>
      <c r="H22" s="17">
        <f t="shared" ref="H22" si="7">F22/1.055</f>
        <v>12.132701421800949</v>
      </c>
      <c r="I22" s="13">
        <v>5.5E-2</v>
      </c>
      <c r="J22" s="14"/>
      <c r="K22" s="58">
        <f t="shared" ref="K22" si="8">F22*J22</f>
        <v>0</v>
      </c>
    </row>
    <row r="23" spans="1:12" ht="17.100000000000001" customHeight="1">
      <c r="A23" s="59">
        <v>9181100</v>
      </c>
      <c r="B23" s="103" t="s">
        <v>24</v>
      </c>
      <c r="C23" s="103"/>
      <c r="D23" s="10">
        <v>180</v>
      </c>
      <c r="E23" s="11">
        <v>25.5</v>
      </c>
      <c r="F23" s="11">
        <f>E23*0.8</f>
        <v>20.400000000000002</v>
      </c>
      <c r="G23" s="12">
        <f>E23/1.055</f>
        <v>24.170616113744078</v>
      </c>
      <c r="H23" s="12">
        <f>F23/1.055</f>
        <v>19.336492890995263</v>
      </c>
      <c r="I23" s="13">
        <v>5.5E-2</v>
      </c>
      <c r="J23" s="14"/>
      <c r="K23" s="58">
        <f>F23*J23</f>
        <v>0</v>
      </c>
      <c r="L23" s="15"/>
    </row>
    <row r="24" spans="1:12" ht="17.100000000000001" customHeight="1">
      <c r="A24" s="59">
        <v>9181101</v>
      </c>
      <c r="B24" s="103" t="s">
        <v>25</v>
      </c>
      <c r="C24" s="103"/>
      <c r="D24" s="10">
        <v>240</v>
      </c>
      <c r="E24" s="11">
        <v>32.200000000000003</v>
      </c>
      <c r="F24" s="11">
        <f t="shared" ref="F24:F27" si="9">E24*0.8</f>
        <v>25.760000000000005</v>
      </c>
      <c r="G24" s="12">
        <f t="shared" ref="G24:G27" si="10">E24/1.055</f>
        <v>30.521327014218013</v>
      </c>
      <c r="H24" s="12">
        <f t="shared" ref="H24:H27" si="11">F24/1.055</f>
        <v>24.417061611374415</v>
      </c>
      <c r="I24" s="13">
        <v>5.5E-2</v>
      </c>
      <c r="J24" s="14"/>
      <c r="K24" s="58">
        <f t="shared" ref="K24:K27" si="12">F24*J24</f>
        <v>0</v>
      </c>
      <c r="L24" s="16"/>
    </row>
    <row r="25" spans="1:12" ht="17.100000000000001" customHeight="1">
      <c r="A25" s="59">
        <v>9181102</v>
      </c>
      <c r="B25" s="103" t="s">
        <v>26</v>
      </c>
      <c r="C25" s="103"/>
      <c r="D25" s="10">
        <v>360</v>
      </c>
      <c r="E25" s="11">
        <v>47.7</v>
      </c>
      <c r="F25" s="11">
        <f t="shared" si="9"/>
        <v>38.160000000000004</v>
      </c>
      <c r="G25" s="12">
        <f t="shared" si="10"/>
        <v>45.2132701421801</v>
      </c>
      <c r="H25" s="12">
        <f>F25/1.055</f>
        <v>36.170616113744082</v>
      </c>
      <c r="I25" s="13">
        <v>5.5E-2</v>
      </c>
      <c r="J25" s="14"/>
      <c r="K25" s="58">
        <f t="shared" si="12"/>
        <v>0</v>
      </c>
    </row>
    <row r="26" spans="1:12" ht="17.100000000000001" customHeight="1">
      <c r="A26" s="59">
        <v>9181103</v>
      </c>
      <c r="B26" s="103" t="s">
        <v>27</v>
      </c>
      <c r="C26" s="103"/>
      <c r="D26" s="10">
        <v>540</v>
      </c>
      <c r="E26" s="11">
        <v>71</v>
      </c>
      <c r="F26" s="11">
        <f t="shared" si="9"/>
        <v>56.800000000000004</v>
      </c>
      <c r="G26" s="12">
        <f t="shared" si="10"/>
        <v>67.29857819905213</v>
      </c>
      <c r="H26" s="12">
        <f t="shared" si="11"/>
        <v>53.838862559241711</v>
      </c>
      <c r="I26" s="13">
        <v>5.5E-2</v>
      </c>
      <c r="J26" s="14"/>
      <c r="K26" s="58">
        <f t="shared" si="12"/>
        <v>0</v>
      </c>
    </row>
    <row r="27" spans="1:12" ht="17.100000000000001" customHeight="1">
      <c r="A27" s="59">
        <v>9181104</v>
      </c>
      <c r="B27" s="103" t="s">
        <v>28</v>
      </c>
      <c r="C27" s="103"/>
      <c r="D27" s="10">
        <v>720</v>
      </c>
      <c r="E27" s="11">
        <v>93</v>
      </c>
      <c r="F27" s="11">
        <f t="shared" si="9"/>
        <v>74.400000000000006</v>
      </c>
      <c r="G27" s="12">
        <f t="shared" si="10"/>
        <v>88.151658767772517</v>
      </c>
      <c r="H27" s="12">
        <f t="shared" si="11"/>
        <v>70.521327014218016</v>
      </c>
      <c r="I27" s="13">
        <v>5.5E-2</v>
      </c>
      <c r="J27" s="14"/>
      <c r="K27" s="58">
        <f t="shared" si="12"/>
        <v>0</v>
      </c>
    </row>
    <row r="28" spans="1:12" ht="17.100000000000001" customHeight="1">
      <c r="A28" s="133" t="s">
        <v>29</v>
      </c>
      <c r="B28" s="134"/>
      <c r="C28" s="134"/>
      <c r="D28" s="5"/>
      <c r="E28" s="6"/>
      <c r="F28" s="6"/>
      <c r="G28" s="6"/>
      <c r="H28" s="6"/>
      <c r="I28" s="8"/>
      <c r="J28" s="9"/>
      <c r="K28" s="57"/>
    </row>
    <row r="29" spans="1:12" ht="17.100000000000001" customHeight="1">
      <c r="A29" s="141" t="s">
        <v>30</v>
      </c>
      <c r="B29" s="103"/>
      <c r="C29" s="103"/>
      <c r="D29" s="10" t="s">
        <v>31</v>
      </c>
      <c r="E29" s="19">
        <v>67.900000000000006</v>
      </c>
      <c r="F29" s="19">
        <f>E29*0.8</f>
        <v>54.320000000000007</v>
      </c>
      <c r="G29" s="17">
        <f>E29/1.055</f>
        <v>64.360189573459721</v>
      </c>
      <c r="H29" s="17">
        <f>F29/1.055</f>
        <v>51.488151658767784</v>
      </c>
      <c r="I29" s="18">
        <v>5.5E-2</v>
      </c>
      <c r="J29" s="14"/>
      <c r="K29" s="58">
        <f>F29*J29</f>
        <v>0</v>
      </c>
    </row>
    <row r="30" spans="1:12" ht="17.100000000000001" customHeight="1">
      <c r="A30" s="141" t="s">
        <v>32</v>
      </c>
      <c r="B30" s="103"/>
      <c r="C30" s="103"/>
      <c r="D30" s="10" t="s">
        <v>33</v>
      </c>
      <c r="E30" s="19">
        <v>115</v>
      </c>
      <c r="F30" s="19">
        <f t="shared" ref="F30:F33" si="13">E30*0.8</f>
        <v>92</v>
      </c>
      <c r="G30" s="17">
        <f>E30/1.055</f>
        <v>109.0047393364929</v>
      </c>
      <c r="H30" s="17">
        <f t="shared" ref="H30" si="14">F30/1.055</f>
        <v>87.203791469194314</v>
      </c>
      <c r="I30" s="18">
        <v>5.5E-2</v>
      </c>
      <c r="J30" s="14"/>
      <c r="K30" s="58">
        <f t="shared" ref="K30:K36" si="15">F30*J30</f>
        <v>0</v>
      </c>
    </row>
    <row r="31" spans="1:12" ht="17.100000000000001" customHeight="1">
      <c r="A31" s="133" t="s">
        <v>34</v>
      </c>
      <c r="B31" s="134"/>
      <c r="C31" s="134"/>
      <c r="D31" s="5"/>
      <c r="E31" s="6"/>
      <c r="F31" s="6"/>
      <c r="G31" s="6"/>
      <c r="H31" s="6"/>
      <c r="I31" s="8"/>
      <c r="J31" s="9"/>
      <c r="K31" s="57"/>
    </row>
    <row r="32" spans="1:12" ht="17.100000000000001" customHeight="1">
      <c r="A32" s="141" t="s">
        <v>35</v>
      </c>
      <c r="B32" s="103"/>
      <c r="C32" s="103"/>
      <c r="D32" s="10" t="s">
        <v>36</v>
      </c>
      <c r="E32" s="19">
        <v>65.900000000000006</v>
      </c>
      <c r="F32" s="19">
        <f t="shared" si="13"/>
        <v>52.720000000000006</v>
      </c>
      <c r="G32" s="17">
        <f t="shared" ref="G32:H36" si="16">E32/1.2</f>
        <v>54.916666666666671</v>
      </c>
      <c r="H32" s="17">
        <f t="shared" si="16"/>
        <v>43.933333333333337</v>
      </c>
      <c r="I32" s="18">
        <v>0.2</v>
      </c>
      <c r="J32" s="14"/>
      <c r="K32" s="58">
        <f t="shared" si="15"/>
        <v>0</v>
      </c>
    </row>
    <row r="33" spans="1:1026" ht="17.100000000000001" customHeight="1">
      <c r="A33" s="141" t="s">
        <v>35</v>
      </c>
      <c r="B33" s="103"/>
      <c r="C33" s="103"/>
      <c r="D33" s="10" t="s">
        <v>37</v>
      </c>
      <c r="E33" s="19">
        <v>110</v>
      </c>
      <c r="F33" s="19">
        <f t="shared" si="13"/>
        <v>88</v>
      </c>
      <c r="G33" s="17">
        <f t="shared" si="16"/>
        <v>91.666666666666671</v>
      </c>
      <c r="H33" s="17">
        <f t="shared" si="16"/>
        <v>73.333333333333343</v>
      </c>
      <c r="I33" s="18">
        <v>0.2</v>
      </c>
      <c r="J33" s="14"/>
      <c r="K33" s="58">
        <f t="shared" si="15"/>
        <v>0</v>
      </c>
    </row>
    <row r="34" spans="1:1026" ht="17.100000000000001" customHeight="1">
      <c r="A34" s="133" t="s">
        <v>38</v>
      </c>
      <c r="B34" s="134"/>
      <c r="C34" s="134"/>
      <c r="D34" s="5"/>
      <c r="E34" s="6"/>
      <c r="F34" s="6"/>
      <c r="G34" s="6"/>
      <c r="H34" s="6"/>
      <c r="I34" s="8"/>
      <c r="J34" s="9"/>
      <c r="K34" s="57"/>
    </row>
    <row r="35" spans="1:1026" ht="17.100000000000001" customHeight="1">
      <c r="A35" s="141" t="s">
        <v>39</v>
      </c>
      <c r="B35" s="103"/>
      <c r="C35" s="103"/>
      <c r="D35" s="10" t="s">
        <v>40</v>
      </c>
      <c r="E35" s="19">
        <v>117.1</v>
      </c>
      <c r="F35" s="19">
        <f>E35*0.8</f>
        <v>93.68</v>
      </c>
      <c r="G35" s="17">
        <f t="shared" si="16"/>
        <v>97.583333333333329</v>
      </c>
      <c r="H35" s="17">
        <f t="shared" si="16"/>
        <v>78.066666666666677</v>
      </c>
      <c r="I35" s="18">
        <v>0.2</v>
      </c>
      <c r="J35" s="14"/>
      <c r="K35" s="58">
        <f t="shared" si="15"/>
        <v>0</v>
      </c>
    </row>
    <row r="36" spans="1:1026" ht="17.100000000000001" customHeight="1">
      <c r="A36" s="119" t="s">
        <v>41</v>
      </c>
      <c r="B36" s="120"/>
      <c r="C36" s="121"/>
      <c r="D36" s="10" t="s">
        <v>42</v>
      </c>
      <c r="E36" s="19">
        <v>130.30000000000001</v>
      </c>
      <c r="F36" s="19">
        <f>E36*0.8</f>
        <v>104.24000000000001</v>
      </c>
      <c r="G36" s="17">
        <f t="shared" si="16"/>
        <v>108.58333333333334</v>
      </c>
      <c r="H36" s="17">
        <f t="shared" si="16"/>
        <v>86.866666666666674</v>
      </c>
      <c r="I36" s="18">
        <v>0.2</v>
      </c>
      <c r="J36" s="14"/>
      <c r="K36" s="58">
        <f t="shared" si="15"/>
        <v>0</v>
      </c>
    </row>
    <row r="37" spans="1:1026" ht="17.100000000000001" customHeight="1">
      <c r="A37" s="133" t="s">
        <v>43</v>
      </c>
      <c r="B37" s="134"/>
      <c r="C37" s="134"/>
      <c r="D37" s="5"/>
      <c r="E37" s="6"/>
      <c r="F37" s="6"/>
      <c r="G37" s="6"/>
      <c r="H37" s="6"/>
      <c r="I37" s="8"/>
      <c r="J37" s="9"/>
      <c r="K37" s="57"/>
    </row>
    <row r="38" spans="1:1026" ht="17.100000000000001" customHeight="1">
      <c r="A38" s="141" t="s">
        <v>44</v>
      </c>
      <c r="B38" s="103"/>
      <c r="C38" s="103"/>
      <c r="D38" s="10" t="s">
        <v>45</v>
      </c>
      <c r="E38" s="19">
        <v>156.5</v>
      </c>
      <c r="F38" s="19">
        <f>E38*0.8</f>
        <v>125.2</v>
      </c>
      <c r="G38" s="17">
        <f>E38/1.2</f>
        <v>130.41666666666669</v>
      </c>
      <c r="H38" s="17">
        <f>F38/1.2</f>
        <v>104.33333333333334</v>
      </c>
      <c r="I38" s="18">
        <v>0.2</v>
      </c>
      <c r="J38" s="14"/>
      <c r="K38" s="58">
        <f>F38*J38</f>
        <v>0</v>
      </c>
    </row>
    <row r="39" spans="1:1026" ht="17.100000000000001" customHeight="1">
      <c r="A39" s="128" t="s">
        <v>46</v>
      </c>
      <c r="B39" s="129"/>
      <c r="C39" s="129"/>
      <c r="D39" s="41"/>
      <c r="E39" s="42"/>
      <c r="F39" s="42"/>
      <c r="G39" s="42"/>
      <c r="H39" s="42"/>
      <c r="I39" s="43"/>
      <c r="J39" s="44"/>
      <c r="K39" s="60"/>
    </row>
    <row r="40" spans="1:1026" s="34" customFormat="1" ht="17.100000000000001" customHeight="1">
      <c r="A40" s="138" t="s">
        <v>47</v>
      </c>
      <c r="B40" s="139"/>
      <c r="C40" s="140"/>
      <c r="D40" s="76" t="s">
        <v>16</v>
      </c>
      <c r="E40" s="90">
        <v>18.7</v>
      </c>
      <c r="F40" s="90">
        <f>E40*0.8</f>
        <v>14.96</v>
      </c>
      <c r="G40" s="79">
        <f>E40/1.055</f>
        <v>17.725118483412324</v>
      </c>
      <c r="H40" s="79">
        <f>F40/1.055</f>
        <v>14.18009478672986</v>
      </c>
      <c r="I40" s="77">
        <v>5.5E-2</v>
      </c>
      <c r="J40" s="14"/>
      <c r="K40" s="58">
        <f t="shared" ref="K40:K45" si="17">F40*J40</f>
        <v>0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3"/>
      <c r="AKN40" s="33"/>
      <c r="AKO40" s="33"/>
      <c r="AKP40" s="33"/>
      <c r="AKQ40" s="33"/>
      <c r="AKR40" s="33"/>
      <c r="AKS40" s="33"/>
      <c r="AKT40" s="33"/>
      <c r="AKU40" s="33"/>
      <c r="AKV40" s="33"/>
      <c r="AKW40" s="33"/>
      <c r="AKX40" s="33"/>
      <c r="AKY40" s="33"/>
      <c r="AKZ40" s="33"/>
      <c r="ALA40" s="33"/>
      <c r="ALB40" s="33"/>
      <c r="ALC40" s="33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  <c r="ALZ40" s="33"/>
      <c r="AMA40" s="33"/>
      <c r="AMB40" s="33"/>
      <c r="AMC40" s="33"/>
      <c r="AMD40" s="33"/>
      <c r="AME40" s="33"/>
      <c r="AMF40" s="33"/>
      <c r="AMG40" s="33"/>
      <c r="AMH40" s="33"/>
      <c r="AMI40" s="33"/>
      <c r="AMJ40" s="33"/>
      <c r="AMK40" s="33"/>
      <c r="AML40" s="33"/>
    </row>
    <row r="41" spans="1:1026" s="34" customFormat="1" ht="17.100000000000001" customHeight="1">
      <c r="A41" s="138" t="s">
        <v>48</v>
      </c>
      <c r="B41" s="139"/>
      <c r="C41" s="140"/>
      <c r="D41" s="76" t="s">
        <v>16</v>
      </c>
      <c r="E41" s="90">
        <v>18.7</v>
      </c>
      <c r="F41" s="90">
        <f>E41*0.8</f>
        <v>14.96</v>
      </c>
      <c r="G41" s="79">
        <f>E41/1.055</f>
        <v>17.725118483412324</v>
      </c>
      <c r="H41" s="79">
        <f>F41/1.055</f>
        <v>14.18009478672986</v>
      </c>
      <c r="I41" s="77">
        <v>5.5E-2</v>
      </c>
      <c r="J41" s="14"/>
      <c r="K41" s="58">
        <f t="shared" si="17"/>
        <v>0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</row>
    <row r="42" spans="1:1026" s="34" customFormat="1" ht="17.100000000000001" customHeight="1">
      <c r="A42" s="138" t="s">
        <v>49</v>
      </c>
      <c r="B42" s="139"/>
      <c r="C42" s="140"/>
      <c r="D42" s="76" t="s">
        <v>50</v>
      </c>
      <c r="E42" s="89">
        <v>35</v>
      </c>
      <c r="F42" s="90">
        <f t="shared" ref="F42:F43" si="18">E42*0.8</f>
        <v>28</v>
      </c>
      <c r="G42" s="79">
        <f t="shared" ref="G42:G45" si="19">E42/1.055</f>
        <v>33.175355450236971</v>
      </c>
      <c r="H42" s="79">
        <f t="shared" ref="H42:H45" si="20">F42/1.055</f>
        <v>26.540284360189574</v>
      </c>
      <c r="I42" s="77">
        <v>5.5E-2</v>
      </c>
      <c r="J42" s="14"/>
      <c r="K42" s="58">
        <f t="shared" si="17"/>
        <v>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  <c r="AFO42" s="33"/>
      <c r="AFP42" s="33"/>
      <c r="AFQ42" s="33"/>
      <c r="AFR42" s="33"/>
      <c r="AFS42" s="33"/>
      <c r="AFT42" s="33"/>
      <c r="AFU42" s="33"/>
      <c r="AFV42" s="33"/>
      <c r="AFW42" s="33"/>
      <c r="AFX42" s="33"/>
      <c r="AFY42" s="33"/>
      <c r="AFZ42" s="33"/>
      <c r="AGA42" s="33"/>
      <c r="AGB42" s="33"/>
      <c r="AGC42" s="33"/>
      <c r="AGD42" s="33"/>
      <c r="AGE42" s="33"/>
      <c r="AGF42" s="33"/>
      <c r="AGG42" s="33"/>
      <c r="AGH42" s="33"/>
      <c r="AGI42" s="33"/>
      <c r="AGJ42" s="33"/>
      <c r="AGK42" s="33"/>
      <c r="AGL42" s="33"/>
      <c r="AGM42" s="33"/>
      <c r="AGN42" s="33"/>
      <c r="AGO42" s="33"/>
      <c r="AGP42" s="33"/>
      <c r="AGQ42" s="33"/>
      <c r="AGR42" s="33"/>
      <c r="AGS42" s="33"/>
      <c r="AGT42" s="33"/>
      <c r="AGU42" s="33"/>
      <c r="AGV42" s="33"/>
      <c r="AGW42" s="33"/>
      <c r="AGX42" s="33"/>
      <c r="AGY42" s="33"/>
      <c r="AGZ42" s="33"/>
      <c r="AHA42" s="33"/>
      <c r="AHB42" s="33"/>
      <c r="AHC42" s="33"/>
      <c r="AHD42" s="33"/>
      <c r="AHE42" s="33"/>
      <c r="AHF42" s="33"/>
      <c r="AHG42" s="33"/>
      <c r="AHH42" s="33"/>
      <c r="AHI42" s="33"/>
      <c r="AHJ42" s="33"/>
      <c r="AHK42" s="33"/>
      <c r="AHL42" s="33"/>
      <c r="AHM42" s="33"/>
      <c r="AHN42" s="33"/>
      <c r="AHO42" s="33"/>
      <c r="AHP42" s="33"/>
      <c r="AHQ42" s="33"/>
      <c r="AHR42" s="33"/>
      <c r="AHS42" s="33"/>
      <c r="AHT42" s="33"/>
      <c r="AHU42" s="33"/>
      <c r="AHV42" s="33"/>
      <c r="AHW42" s="33"/>
      <c r="AHX42" s="33"/>
      <c r="AHY42" s="33"/>
      <c r="AHZ42" s="33"/>
      <c r="AIA42" s="33"/>
      <c r="AIB42" s="33"/>
      <c r="AIC42" s="33"/>
      <c r="AID42" s="33"/>
      <c r="AIE42" s="33"/>
      <c r="AIF42" s="33"/>
      <c r="AIG42" s="33"/>
      <c r="AIH42" s="33"/>
      <c r="AII42" s="33"/>
      <c r="AIJ42" s="33"/>
      <c r="AIK42" s="33"/>
      <c r="AIL42" s="33"/>
      <c r="AIM42" s="33"/>
      <c r="AIN42" s="33"/>
      <c r="AIO42" s="33"/>
      <c r="AIP42" s="33"/>
      <c r="AIQ42" s="33"/>
      <c r="AIR42" s="33"/>
      <c r="AIS42" s="33"/>
      <c r="AIT42" s="33"/>
      <c r="AIU42" s="33"/>
      <c r="AIV42" s="33"/>
      <c r="AIW42" s="33"/>
      <c r="AIX42" s="33"/>
      <c r="AIY42" s="33"/>
      <c r="AIZ42" s="33"/>
      <c r="AJA42" s="33"/>
      <c r="AJB42" s="33"/>
      <c r="AJC42" s="33"/>
      <c r="AJD42" s="33"/>
      <c r="AJE42" s="33"/>
      <c r="AJF42" s="33"/>
      <c r="AJG42" s="33"/>
      <c r="AJH42" s="33"/>
      <c r="AJI42" s="33"/>
      <c r="AJJ42" s="33"/>
      <c r="AJK42" s="33"/>
      <c r="AJL42" s="33"/>
      <c r="AJM42" s="33"/>
      <c r="AJN42" s="33"/>
      <c r="AJO42" s="33"/>
      <c r="AJP42" s="33"/>
      <c r="AJQ42" s="33"/>
      <c r="AJR42" s="33"/>
      <c r="AJS42" s="33"/>
      <c r="AJT42" s="33"/>
      <c r="AJU42" s="33"/>
      <c r="AJV42" s="33"/>
      <c r="AJW42" s="33"/>
      <c r="AJX42" s="33"/>
      <c r="AJY42" s="33"/>
      <c r="AJZ42" s="33"/>
      <c r="AKA42" s="33"/>
      <c r="AKB42" s="33"/>
      <c r="AKC42" s="33"/>
      <c r="AKD42" s="33"/>
      <c r="AKE42" s="33"/>
      <c r="AKF42" s="33"/>
      <c r="AKG42" s="33"/>
      <c r="AKH42" s="33"/>
      <c r="AKI42" s="33"/>
      <c r="AKJ42" s="33"/>
      <c r="AKK42" s="33"/>
      <c r="AKL42" s="33"/>
      <c r="AKM42" s="33"/>
      <c r="AKN42" s="33"/>
      <c r="AKO42" s="33"/>
      <c r="AKP42" s="33"/>
      <c r="AKQ42" s="33"/>
      <c r="AKR42" s="33"/>
      <c r="AKS42" s="33"/>
      <c r="AKT42" s="33"/>
      <c r="AKU42" s="33"/>
      <c r="AKV42" s="33"/>
      <c r="AKW42" s="33"/>
      <c r="AKX42" s="33"/>
      <c r="AKY42" s="33"/>
      <c r="AKZ42" s="33"/>
      <c r="ALA42" s="33"/>
      <c r="ALB42" s="33"/>
      <c r="ALC42" s="33"/>
      <c r="ALD42" s="33"/>
      <c r="ALE42" s="33"/>
      <c r="ALF42" s="33"/>
      <c r="ALG42" s="33"/>
      <c r="ALH42" s="33"/>
      <c r="ALI42" s="33"/>
      <c r="ALJ42" s="33"/>
      <c r="ALK42" s="33"/>
      <c r="ALL42" s="33"/>
      <c r="ALM42" s="33"/>
      <c r="ALN42" s="33"/>
      <c r="ALO42" s="33"/>
      <c r="ALP42" s="33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  <c r="AMJ42" s="33"/>
      <c r="AMK42" s="33"/>
      <c r="AML42" s="33"/>
    </row>
    <row r="43" spans="1:1026" s="34" customFormat="1" ht="17.100000000000001" customHeight="1">
      <c r="A43" s="138" t="s">
        <v>51</v>
      </c>
      <c r="B43" s="139"/>
      <c r="C43" s="140"/>
      <c r="D43" s="76" t="s">
        <v>50</v>
      </c>
      <c r="E43" s="89">
        <v>35</v>
      </c>
      <c r="F43" s="90">
        <f t="shared" si="18"/>
        <v>28</v>
      </c>
      <c r="G43" s="79">
        <f t="shared" si="19"/>
        <v>33.175355450236971</v>
      </c>
      <c r="H43" s="79">
        <f t="shared" si="20"/>
        <v>26.540284360189574</v>
      </c>
      <c r="I43" s="77">
        <v>5.5E-2</v>
      </c>
      <c r="J43" s="14"/>
      <c r="K43" s="58">
        <f t="shared" si="17"/>
        <v>0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  <c r="AEH43" s="33"/>
      <c r="AEI43" s="33"/>
      <c r="AEJ43" s="33"/>
      <c r="AEK43" s="33"/>
      <c r="AEL43" s="33"/>
      <c r="AEM43" s="33"/>
      <c r="AEN43" s="33"/>
      <c r="AEO43" s="33"/>
      <c r="AEP43" s="33"/>
      <c r="AEQ43" s="33"/>
      <c r="AER43" s="33"/>
      <c r="AES43" s="33"/>
      <c r="AET43" s="33"/>
      <c r="AEU43" s="33"/>
      <c r="AEV43" s="33"/>
      <c r="AEW43" s="33"/>
      <c r="AEX43" s="33"/>
      <c r="AEY43" s="33"/>
      <c r="AEZ43" s="33"/>
      <c r="AFA43" s="33"/>
      <c r="AFB43" s="33"/>
      <c r="AFC43" s="33"/>
      <c r="AFD43" s="33"/>
      <c r="AFE43" s="33"/>
      <c r="AFF43" s="33"/>
      <c r="AFG43" s="33"/>
      <c r="AFH43" s="33"/>
      <c r="AFI43" s="33"/>
      <c r="AFJ43" s="33"/>
      <c r="AFK43" s="33"/>
      <c r="AFL43" s="33"/>
      <c r="AFM43" s="33"/>
      <c r="AFN43" s="33"/>
      <c r="AFO43" s="33"/>
      <c r="AFP43" s="33"/>
      <c r="AFQ43" s="33"/>
      <c r="AFR43" s="33"/>
      <c r="AFS43" s="33"/>
      <c r="AFT43" s="33"/>
      <c r="AFU43" s="33"/>
      <c r="AFV43" s="33"/>
      <c r="AFW43" s="33"/>
      <c r="AFX43" s="33"/>
      <c r="AFY43" s="33"/>
      <c r="AFZ43" s="33"/>
      <c r="AGA43" s="33"/>
      <c r="AGB43" s="33"/>
      <c r="AGC43" s="33"/>
      <c r="AGD43" s="33"/>
      <c r="AGE43" s="33"/>
      <c r="AGF43" s="33"/>
      <c r="AGG43" s="33"/>
      <c r="AGH43" s="33"/>
      <c r="AGI43" s="33"/>
      <c r="AGJ43" s="33"/>
      <c r="AGK43" s="33"/>
      <c r="AGL43" s="33"/>
      <c r="AGM43" s="33"/>
      <c r="AGN43" s="33"/>
      <c r="AGO43" s="33"/>
      <c r="AGP43" s="33"/>
      <c r="AGQ43" s="33"/>
      <c r="AGR43" s="33"/>
      <c r="AGS43" s="33"/>
      <c r="AGT43" s="33"/>
      <c r="AGU43" s="33"/>
      <c r="AGV43" s="33"/>
      <c r="AGW43" s="33"/>
      <c r="AGX43" s="33"/>
      <c r="AGY43" s="33"/>
      <c r="AGZ43" s="33"/>
      <c r="AHA43" s="33"/>
      <c r="AHB43" s="33"/>
      <c r="AHC43" s="33"/>
      <c r="AHD43" s="33"/>
      <c r="AHE43" s="33"/>
      <c r="AHF43" s="33"/>
      <c r="AHG43" s="33"/>
      <c r="AHH43" s="33"/>
      <c r="AHI43" s="33"/>
      <c r="AHJ43" s="33"/>
      <c r="AHK43" s="33"/>
      <c r="AHL43" s="33"/>
      <c r="AHM43" s="33"/>
      <c r="AHN43" s="33"/>
      <c r="AHO43" s="33"/>
      <c r="AHP43" s="33"/>
      <c r="AHQ43" s="33"/>
      <c r="AHR43" s="33"/>
      <c r="AHS43" s="33"/>
      <c r="AHT43" s="33"/>
      <c r="AHU43" s="33"/>
      <c r="AHV43" s="33"/>
      <c r="AHW43" s="33"/>
      <c r="AHX43" s="33"/>
      <c r="AHY43" s="33"/>
      <c r="AHZ43" s="33"/>
      <c r="AIA43" s="33"/>
      <c r="AIB43" s="33"/>
      <c r="AIC43" s="33"/>
      <c r="AID43" s="33"/>
      <c r="AIE43" s="33"/>
      <c r="AIF43" s="33"/>
      <c r="AIG43" s="33"/>
      <c r="AIH43" s="33"/>
      <c r="AII43" s="33"/>
      <c r="AIJ43" s="33"/>
      <c r="AIK43" s="33"/>
      <c r="AIL43" s="33"/>
      <c r="AIM43" s="33"/>
      <c r="AIN43" s="33"/>
      <c r="AIO43" s="33"/>
      <c r="AIP43" s="33"/>
      <c r="AIQ43" s="33"/>
      <c r="AIR43" s="33"/>
      <c r="AIS43" s="33"/>
      <c r="AIT43" s="33"/>
      <c r="AIU43" s="33"/>
      <c r="AIV43" s="33"/>
      <c r="AIW43" s="33"/>
      <c r="AIX43" s="33"/>
      <c r="AIY43" s="33"/>
      <c r="AIZ43" s="33"/>
      <c r="AJA43" s="33"/>
      <c r="AJB43" s="33"/>
      <c r="AJC43" s="33"/>
      <c r="AJD43" s="33"/>
      <c r="AJE43" s="33"/>
      <c r="AJF43" s="33"/>
      <c r="AJG43" s="33"/>
      <c r="AJH43" s="33"/>
      <c r="AJI43" s="33"/>
      <c r="AJJ43" s="33"/>
      <c r="AJK43" s="33"/>
      <c r="AJL43" s="33"/>
      <c r="AJM43" s="33"/>
      <c r="AJN43" s="33"/>
      <c r="AJO43" s="33"/>
      <c r="AJP43" s="33"/>
      <c r="AJQ43" s="33"/>
      <c r="AJR43" s="33"/>
      <c r="AJS43" s="33"/>
      <c r="AJT43" s="33"/>
      <c r="AJU43" s="33"/>
      <c r="AJV43" s="33"/>
      <c r="AJW43" s="33"/>
      <c r="AJX43" s="33"/>
      <c r="AJY43" s="33"/>
      <c r="AJZ43" s="33"/>
      <c r="AKA43" s="33"/>
      <c r="AKB43" s="33"/>
      <c r="AKC43" s="33"/>
      <c r="AKD43" s="33"/>
      <c r="AKE43" s="33"/>
      <c r="AKF43" s="33"/>
      <c r="AKG43" s="33"/>
      <c r="AKH43" s="33"/>
      <c r="AKI43" s="33"/>
      <c r="AKJ43" s="33"/>
      <c r="AKK43" s="33"/>
      <c r="AKL43" s="33"/>
      <c r="AKM43" s="33"/>
      <c r="AKN43" s="33"/>
      <c r="AKO43" s="33"/>
      <c r="AKP43" s="33"/>
      <c r="AKQ43" s="33"/>
      <c r="AKR43" s="33"/>
      <c r="AKS43" s="33"/>
      <c r="AKT43" s="33"/>
      <c r="AKU43" s="33"/>
      <c r="AKV43" s="33"/>
      <c r="AKW43" s="33"/>
      <c r="AKX43" s="33"/>
      <c r="AKY43" s="33"/>
      <c r="AKZ43" s="33"/>
      <c r="ALA43" s="33"/>
      <c r="ALB43" s="33"/>
      <c r="ALC43" s="33"/>
      <c r="ALD43" s="3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  <c r="AMJ43" s="33"/>
      <c r="AMK43" s="33"/>
      <c r="AML43" s="33"/>
    </row>
    <row r="44" spans="1:1026" s="34" customFormat="1" ht="17.100000000000001" customHeight="1">
      <c r="A44" s="138" t="s">
        <v>52</v>
      </c>
      <c r="B44" s="139"/>
      <c r="C44" s="140"/>
      <c r="D44" s="76" t="s">
        <v>53</v>
      </c>
      <c r="E44" s="89">
        <v>49.7</v>
      </c>
      <c r="F44" s="89">
        <f>E44*0.8</f>
        <v>39.760000000000005</v>
      </c>
      <c r="G44" s="79">
        <f t="shared" si="19"/>
        <v>47.109004739336498</v>
      </c>
      <c r="H44" s="79">
        <f t="shared" si="20"/>
        <v>37.687203791469202</v>
      </c>
      <c r="I44" s="77">
        <v>5.5E-2</v>
      </c>
      <c r="J44" s="14"/>
      <c r="K44" s="58">
        <f t="shared" si="17"/>
        <v>0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</row>
    <row r="45" spans="1:1026" s="34" customFormat="1" ht="17.100000000000001" customHeight="1">
      <c r="A45" s="138" t="s">
        <v>54</v>
      </c>
      <c r="B45" s="139"/>
      <c r="C45" s="140"/>
      <c r="D45" s="76" t="s">
        <v>53</v>
      </c>
      <c r="E45" s="89">
        <v>49.7</v>
      </c>
      <c r="F45" s="89">
        <f>E45*0.8</f>
        <v>39.760000000000005</v>
      </c>
      <c r="G45" s="79">
        <f t="shared" si="19"/>
        <v>47.109004739336498</v>
      </c>
      <c r="H45" s="79">
        <f t="shared" si="20"/>
        <v>37.687203791469202</v>
      </c>
      <c r="I45" s="77">
        <v>5.5E-2</v>
      </c>
      <c r="J45" s="14"/>
      <c r="K45" s="58">
        <f t="shared" si="17"/>
        <v>0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  <c r="AEH45" s="33"/>
      <c r="AEI45" s="33"/>
      <c r="AEJ45" s="33"/>
      <c r="AEK45" s="33"/>
      <c r="AEL45" s="33"/>
      <c r="AEM45" s="33"/>
      <c r="AEN45" s="33"/>
      <c r="AEO45" s="33"/>
      <c r="AEP45" s="33"/>
      <c r="AEQ45" s="33"/>
      <c r="AER45" s="33"/>
      <c r="AES45" s="33"/>
      <c r="AET45" s="33"/>
      <c r="AEU45" s="33"/>
      <c r="AEV45" s="33"/>
      <c r="AEW45" s="33"/>
      <c r="AEX45" s="33"/>
      <c r="AEY45" s="33"/>
      <c r="AEZ45" s="33"/>
      <c r="AFA45" s="33"/>
      <c r="AFB45" s="33"/>
      <c r="AFC45" s="33"/>
      <c r="AFD45" s="33"/>
      <c r="AFE45" s="33"/>
      <c r="AFF45" s="33"/>
      <c r="AFG45" s="33"/>
      <c r="AFH45" s="33"/>
      <c r="AFI45" s="33"/>
      <c r="AFJ45" s="33"/>
      <c r="AFK45" s="33"/>
      <c r="AFL45" s="33"/>
      <c r="AFM45" s="33"/>
      <c r="AFN45" s="33"/>
      <c r="AFO45" s="33"/>
      <c r="AFP45" s="33"/>
      <c r="AFQ45" s="33"/>
      <c r="AFR45" s="33"/>
      <c r="AFS45" s="33"/>
      <c r="AFT45" s="33"/>
      <c r="AFU45" s="33"/>
      <c r="AFV45" s="33"/>
      <c r="AFW45" s="33"/>
      <c r="AFX45" s="33"/>
      <c r="AFY45" s="33"/>
      <c r="AFZ45" s="33"/>
      <c r="AGA45" s="33"/>
      <c r="AGB45" s="33"/>
      <c r="AGC45" s="33"/>
      <c r="AGD45" s="33"/>
      <c r="AGE45" s="33"/>
      <c r="AGF45" s="33"/>
      <c r="AGG45" s="33"/>
      <c r="AGH45" s="33"/>
      <c r="AGI45" s="33"/>
      <c r="AGJ45" s="33"/>
      <c r="AGK45" s="33"/>
      <c r="AGL45" s="33"/>
      <c r="AGM45" s="33"/>
      <c r="AGN45" s="33"/>
      <c r="AGO45" s="33"/>
      <c r="AGP45" s="33"/>
      <c r="AGQ45" s="33"/>
      <c r="AGR45" s="33"/>
      <c r="AGS45" s="33"/>
      <c r="AGT45" s="33"/>
      <c r="AGU45" s="33"/>
      <c r="AGV45" s="33"/>
      <c r="AGW45" s="33"/>
      <c r="AGX45" s="33"/>
      <c r="AGY45" s="33"/>
      <c r="AGZ45" s="33"/>
      <c r="AHA45" s="33"/>
      <c r="AHB45" s="33"/>
      <c r="AHC45" s="33"/>
      <c r="AHD45" s="33"/>
      <c r="AHE45" s="33"/>
      <c r="AHF45" s="33"/>
      <c r="AHG45" s="33"/>
      <c r="AHH45" s="33"/>
      <c r="AHI45" s="33"/>
      <c r="AHJ45" s="33"/>
      <c r="AHK45" s="33"/>
      <c r="AHL45" s="33"/>
      <c r="AHM45" s="33"/>
      <c r="AHN45" s="33"/>
      <c r="AHO45" s="33"/>
      <c r="AHP45" s="33"/>
      <c r="AHQ45" s="33"/>
      <c r="AHR45" s="33"/>
      <c r="AHS45" s="33"/>
      <c r="AHT45" s="33"/>
      <c r="AHU45" s="33"/>
      <c r="AHV45" s="33"/>
      <c r="AHW45" s="33"/>
      <c r="AHX45" s="33"/>
      <c r="AHY45" s="33"/>
      <c r="AHZ45" s="33"/>
      <c r="AIA45" s="33"/>
      <c r="AIB45" s="33"/>
      <c r="AIC45" s="33"/>
      <c r="AID45" s="33"/>
      <c r="AIE45" s="33"/>
      <c r="AIF45" s="33"/>
      <c r="AIG45" s="33"/>
      <c r="AIH45" s="33"/>
      <c r="AII45" s="33"/>
      <c r="AIJ45" s="33"/>
      <c r="AIK45" s="33"/>
      <c r="AIL45" s="33"/>
      <c r="AIM45" s="33"/>
      <c r="AIN45" s="33"/>
      <c r="AIO45" s="33"/>
      <c r="AIP45" s="33"/>
      <c r="AIQ45" s="33"/>
      <c r="AIR45" s="33"/>
      <c r="AIS45" s="33"/>
      <c r="AIT45" s="33"/>
      <c r="AIU45" s="33"/>
      <c r="AIV45" s="33"/>
      <c r="AIW45" s="33"/>
      <c r="AIX45" s="33"/>
      <c r="AIY45" s="33"/>
      <c r="AIZ45" s="33"/>
      <c r="AJA45" s="33"/>
      <c r="AJB45" s="33"/>
      <c r="AJC45" s="33"/>
      <c r="AJD45" s="33"/>
      <c r="AJE45" s="33"/>
      <c r="AJF45" s="33"/>
      <c r="AJG45" s="33"/>
      <c r="AJH45" s="33"/>
      <c r="AJI45" s="33"/>
      <c r="AJJ45" s="33"/>
      <c r="AJK45" s="33"/>
      <c r="AJL45" s="33"/>
      <c r="AJM45" s="33"/>
      <c r="AJN45" s="33"/>
      <c r="AJO45" s="33"/>
      <c r="AJP45" s="33"/>
      <c r="AJQ45" s="33"/>
      <c r="AJR45" s="33"/>
      <c r="AJS45" s="33"/>
      <c r="AJT45" s="33"/>
      <c r="AJU45" s="33"/>
      <c r="AJV45" s="33"/>
      <c r="AJW45" s="33"/>
      <c r="AJX45" s="33"/>
      <c r="AJY45" s="33"/>
      <c r="AJZ45" s="33"/>
      <c r="AKA45" s="33"/>
      <c r="AKB45" s="33"/>
      <c r="AKC45" s="33"/>
      <c r="AKD45" s="33"/>
      <c r="AKE45" s="33"/>
      <c r="AKF45" s="33"/>
      <c r="AKG45" s="33"/>
      <c r="AKH45" s="33"/>
      <c r="AKI45" s="33"/>
      <c r="AKJ45" s="33"/>
      <c r="AKK45" s="33"/>
      <c r="AKL45" s="33"/>
      <c r="AKM45" s="33"/>
      <c r="AKN45" s="33"/>
      <c r="AKO45" s="33"/>
      <c r="AKP45" s="33"/>
      <c r="AKQ45" s="33"/>
      <c r="AKR45" s="33"/>
      <c r="AKS45" s="33"/>
      <c r="AKT45" s="33"/>
      <c r="AKU45" s="33"/>
      <c r="AKV45" s="33"/>
      <c r="AKW45" s="33"/>
      <c r="AKX45" s="33"/>
      <c r="AKY45" s="33"/>
      <c r="AKZ45" s="33"/>
      <c r="ALA45" s="33"/>
      <c r="ALB45" s="33"/>
      <c r="ALC45" s="33"/>
      <c r="ALD45" s="3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  <c r="AMH45" s="33"/>
      <c r="AMI45" s="33"/>
      <c r="AMJ45" s="33"/>
      <c r="AMK45" s="33"/>
      <c r="AML45" s="33"/>
    </row>
    <row r="46" spans="1:1026" s="34" customFormat="1" ht="17.100000000000001" customHeight="1">
      <c r="A46" s="128" t="s">
        <v>55</v>
      </c>
      <c r="B46" s="129"/>
      <c r="C46" s="129"/>
      <c r="D46" s="41"/>
      <c r="E46" s="42"/>
      <c r="F46" s="42"/>
      <c r="G46" s="42"/>
      <c r="H46" s="42"/>
      <c r="I46" s="43"/>
      <c r="J46" s="44"/>
      <c r="K46" s="6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ht="17.100000000000001" customHeight="1">
      <c r="A47" s="59">
        <v>9331253</v>
      </c>
      <c r="B47" s="103" t="s">
        <v>56</v>
      </c>
      <c r="C47" s="103"/>
      <c r="D47" s="10" t="s">
        <v>57</v>
      </c>
      <c r="E47" s="11">
        <v>4.8</v>
      </c>
      <c r="F47" s="11">
        <f t="shared" ref="F47:F66" si="21">E47*0.8</f>
        <v>3.84</v>
      </c>
      <c r="G47" s="12">
        <f>E47/1.055</f>
        <v>4.5497630331753554</v>
      </c>
      <c r="H47" s="12">
        <f>F47/1.055</f>
        <v>3.6398104265402846</v>
      </c>
      <c r="I47" s="13">
        <v>5.5E-2</v>
      </c>
      <c r="J47" s="14"/>
      <c r="K47" s="58">
        <f t="shared" ref="K47:K66" si="22">F47*J47</f>
        <v>0</v>
      </c>
    </row>
    <row r="48" spans="1:1026" ht="17.100000000000001" customHeight="1">
      <c r="A48" s="59">
        <v>9331254</v>
      </c>
      <c r="B48" s="103" t="s">
        <v>58</v>
      </c>
      <c r="C48" s="103"/>
      <c r="D48" s="10" t="s">
        <v>57</v>
      </c>
      <c r="E48" s="11">
        <v>4.8</v>
      </c>
      <c r="F48" s="11">
        <f t="shared" si="21"/>
        <v>3.84</v>
      </c>
      <c r="G48" s="12">
        <f>E48/1.2</f>
        <v>4</v>
      </c>
      <c r="H48" s="12">
        <f>F48/1.2</f>
        <v>3.2</v>
      </c>
      <c r="I48" s="13">
        <v>0.2</v>
      </c>
      <c r="J48" s="14"/>
      <c r="K48" s="58">
        <f t="shared" si="22"/>
        <v>0</v>
      </c>
    </row>
    <row r="49" spans="1:11" ht="17.100000000000001" customHeight="1">
      <c r="A49" s="59">
        <v>9331290</v>
      </c>
      <c r="B49" s="103" t="s">
        <v>59</v>
      </c>
      <c r="C49" s="103"/>
      <c r="D49" s="10" t="s">
        <v>60</v>
      </c>
      <c r="E49" s="11">
        <v>11</v>
      </c>
      <c r="F49" s="11">
        <f t="shared" si="21"/>
        <v>8.8000000000000007</v>
      </c>
      <c r="G49" s="12">
        <f>E49/1.055</f>
        <v>10.42654028436019</v>
      </c>
      <c r="H49" s="12">
        <f>F49/1.055</f>
        <v>8.3412322274881525</v>
      </c>
      <c r="I49" s="13">
        <v>5.5E-2</v>
      </c>
      <c r="J49" s="14"/>
      <c r="K49" s="58">
        <f t="shared" si="22"/>
        <v>0</v>
      </c>
    </row>
    <row r="50" spans="1:11" ht="17.100000000000001" customHeight="1">
      <c r="A50" s="59">
        <v>9331291</v>
      </c>
      <c r="B50" s="103" t="s">
        <v>61</v>
      </c>
      <c r="C50" s="103"/>
      <c r="D50" s="10" t="s">
        <v>60</v>
      </c>
      <c r="E50" s="11">
        <v>11</v>
      </c>
      <c r="F50" s="11">
        <f t="shared" si="21"/>
        <v>8.8000000000000007</v>
      </c>
      <c r="G50" s="12">
        <f>E50/1.2</f>
        <v>9.1666666666666679</v>
      </c>
      <c r="H50" s="12">
        <f>F50/1.2</f>
        <v>7.3333333333333339</v>
      </c>
      <c r="I50" s="21">
        <v>0.2</v>
      </c>
      <c r="J50" s="14"/>
      <c r="K50" s="58">
        <f t="shared" si="22"/>
        <v>0</v>
      </c>
    </row>
    <row r="51" spans="1:11" ht="17.100000000000001" customHeight="1">
      <c r="A51" s="59">
        <v>9331297</v>
      </c>
      <c r="B51" s="103" t="s">
        <v>62</v>
      </c>
      <c r="C51" s="103"/>
      <c r="D51" s="10" t="s">
        <v>63</v>
      </c>
      <c r="E51" s="11">
        <v>18.3</v>
      </c>
      <c r="F51" s="11">
        <f t="shared" si="21"/>
        <v>14.64</v>
      </c>
      <c r="G51" s="12">
        <f>E51/1.055</f>
        <v>17.345971563981045</v>
      </c>
      <c r="H51" s="12">
        <f>F51/1.055</f>
        <v>13.876777251184835</v>
      </c>
      <c r="I51" s="13">
        <v>5.5E-2</v>
      </c>
      <c r="J51" s="14"/>
      <c r="K51" s="58">
        <f t="shared" si="22"/>
        <v>0</v>
      </c>
    </row>
    <row r="52" spans="1:11" ht="17.100000000000001" customHeight="1">
      <c r="A52" s="59">
        <v>9331298</v>
      </c>
      <c r="B52" s="103" t="s">
        <v>64</v>
      </c>
      <c r="C52" s="103"/>
      <c r="D52" s="10" t="s">
        <v>63</v>
      </c>
      <c r="E52" s="11">
        <v>18.3</v>
      </c>
      <c r="F52" s="11">
        <f t="shared" si="21"/>
        <v>14.64</v>
      </c>
      <c r="G52" s="12">
        <f>E52/1.2</f>
        <v>15.250000000000002</v>
      </c>
      <c r="H52" s="12">
        <f>F52/1.2</f>
        <v>12.200000000000001</v>
      </c>
      <c r="I52" s="21">
        <v>0.2</v>
      </c>
      <c r="J52" s="14"/>
      <c r="K52" s="58">
        <f t="shared" si="22"/>
        <v>0</v>
      </c>
    </row>
    <row r="53" spans="1:11" ht="17.100000000000001" customHeight="1">
      <c r="A53" s="59">
        <v>9331349</v>
      </c>
      <c r="B53" s="103" t="s">
        <v>65</v>
      </c>
      <c r="C53" s="103"/>
      <c r="D53" s="10" t="s">
        <v>16</v>
      </c>
      <c r="E53" s="11">
        <v>10.9</v>
      </c>
      <c r="F53" s="11">
        <f t="shared" si="21"/>
        <v>8.7200000000000006</v>
      </c>
      <c r="G53" s="12">
        <f>E53/1.055</f>
        <v>10.33175355450237</v>
      </c>
      <c r="H53" s="12">
        <f>F53/1.055</f>
        <v>8.2654028436018976</v>
      </c>
      <c r="I53" s="13">
        <v>5.5E-2</v>
      </c>
      <c r="J53" s="14"/>
      <c r="K53" s="58">
        <f t="shared" si="22"/>
        <v>0</v>
      </c>
    </row>
    <row r="54" spans="1:11" ht="17.100000000000001" customHeight="1">
      <c r="A54" s="59">
        <v>9331350</v>
      </c>
      <c r="B54" s="103" t="s">
        <v>66</v>
      </c>
      <c r="C54" s="103"/>
      <c r="D54" s="10" t="s">
        <v>16</v>
      </c>
      <c r="E54" s="11">
        <v>10.9</v>
      </c>
      <c r="F54" s="11">
        <f t="shared" si="21"/>
        <v>8.7200000000000006</v>
      </c>
      <c r="G54" s="12">
        <f>E54/1.2</f>
        <v>9.0833333333333339</v>
      </c>
      <c r="H54" s="12">
        <f>F54/1.2</f>
        <v>7.2666666666666675</v>
      </c>
      <c r="I54" s="13">
        <v>0.2</v>
      </c>
      <c r="J54" s="14"/>
      <c r="K54" s="58">
        <f t="shared" si="22"/>
        <v>0</v>
      </c>
    </row>
    <row r="55" spans="1:11" ht="17.100000000000001" customHeight="1">
      <c r="A55" s="59">
        <v>9331295</v>
      </c>
      <c r="B55" s="103" t="s">
        <v>67</v>
      </c>
      <c r="C55" s="103"/>
      <c r="D55" s="10" t="s">
        <v>68</v>
      </c>
      <c r="E55" s="11">
        <v>7.3</v>
      </c>
      <c r="F55" s="11">
        <f t="shared" si="21"/>
        <v>5.84</v>
      </c>
      <c r="G55" s="12">
        <f>E55/1.055</f>
        <v>6.919431279620853</v>
      </c>
      <c r="H55" s="12">
        <f>F55/1.055</f>
        <v>5.5355450236966828</v>
      </c>
      <c r="I55" s="13">
        <v>5.5E-2</v>
      </c>
      <c r="J55" s="14"/>
      <c r="K55" s="58">
        <f t="shared" si="22"/>
        <v>0</v>
      </c>
    </row>
    <row r="56" spans="1:11" ht="17.100000000000001" customHeight="1">
      <c r="A56" s="59">
        <v>9331296</v>
      </c>
      <c r="B56" s="103" t="s">
        <v>69</v>
      </c>
      <c r="C56" s="103"/>
      <c r="D56" s="10" t="s">
        <v>68</v>
      </c>
      <c r="E56" s="11">
        <v>7.3</v>
      </c>
      <c r="F56" s="11">
        <f t="shared" si="21"/>
        <v>5.84</v>
      </c>
      <c r="G56" s="12">
        <f>E56/1.2</f>
        <v>6.083333333333333</v>
      </c>
      <c r="H56" s="12">
        <f>F56/1.2</f>
        <v>4.8666666666666671</v>
      </c>
      <c r="I56" s="21">
        <v>0.2</v>
      </c>
      <c r="J56" s="14"/>
      <c r="K56" s="58">
        <f t="shared" si="22"/>
        <v>0</v>
      </c>
    </row>
    <row r="57" spans="1:11" ht="17.100000000000001" customHeight="1">
      <c r="A57" s="59">
        <v>9331292</v>
      </c>
      <c r="B57" s="103" t="s">
        <v>70</v>
      </c>
      <c r="C57" s="103"/>
      <c r="D57" s="10" t="s">
        <v>71</v>
      </c>
      <c r="E57" s="11">
        <v>9.8000000000000007</v>
      </c>
      <c r="F57" s="11">
        <f t="shared" si="21"/>
        <v>7.8400000000000007</v>
      </c>
      <c r="G57" s="12">
        <f>E57/1.055</f>
        <v>9.2890995260663516</v>
      </c>
      <c r="H57" s="12">
        <f>F57/1.055</f>
        <v>7.4312796208530818</v>
      </c>
      <c r="I57" s="13">
        <v>5.5E-2</v>
      </c>
      <c r="J57" s="25"/>
      <c r="K57" s="58">
        <f t="shared" si="22"/>
        <v>0</v>
      </c>
    </row>
    <row r="58" spans="1:11" ht="17.100000000000001" customHeight="1">
      <c r="A58" s="61">
        <v>9331293</v>
      </c>
      <c r="B58" s="103" t="s">
        <v>72</v>
      </c>
      <c r="C58" s="103"/>
      <c r="D58" s="10" t="s">
        <v>71</v>
      </c>
      <c r="E58" s="11">
        <v>9.8000000000000007</v>
      </c>
      <c r="F58" s="11">
        <f t="shared" si="21"/>
        <v>7.8400000000000007</v>
      </c>
      <c r="G58" s="12">
        <f>E58/1.2</f>
        <v>8.1666666666666679</v>
      </c>
      <c r="H58" s="12">
        <f>F58/1.2</f>
        <v>6.5333333333333341</v>
      </c>
      <c r="I58" s="21">
        <v>0.2</v>
      </c>
      <c r="J58" s="14"/>
      <c r="K58" s="58">
        <f t="shared" si="22"/>
        <v>0</v>
      </c>
    </row>
    <row r="59" spans="1:11" ht="17.100000000000001" customHeight="1">
      <c r="A59" s="61">
        <v>9331294</v>
      </c>
      <c r="B59" s="104" t="s">
        <v>73</v>
      </c>
      <c r="C59" s="104"/>
      <c r="D59" s="23" t="s">
        <v>71</v>
      </c>
      <c r="E59" s="11">
        <v>9.8000000000000007</v>
      </c>
      <c r="F59" s="11">
        <f t="shared" si="21"/>
        <v>7.8400000000000007</v>
      </c>
      <c r="G59" s="12">
        <f>E59/1.2</f>
        <v>8.1666666666666679</v>
      </c>
      <c r="H59" s="12">
        <f>F59/1.2</f>
        <v>6.5333333333333341</v>
      </c>
      <c r="I59" s="21">
        <v>0.2</v>
      </c>
      <c r="J59" s="26"/>
      <c r="K59" s="58">
        <f t="shared" si="22"/>
        <v>0</v>
      </c>
    </row>
    <row r="60" spans="1:11" ht="17.100000000000001" customHeight="1">
      <c r="A60" s="59">
        <v>9331122</v>
      </c>
      <c r="B60" s="103" t="s">
        <v>74</v>
      </c>
      <c r="C60" s="103"/>
      <c r="D60" s="23" t="s">
        <v>75</v>
      </c>
      <c r="E60" s="11">
        <v>9.8000000000000007</v>
      </c>
      <c r="F60" s="11">
        <f t="shared" si="21"/>
        <v>7.8400000000000007</v>
      </c>
      <c r="G60" s="12">
        <f>E60/1.055</f>
        <v>9.2890995260663516</v>
      </c>
      <c r="H60" s="12">
        <f>F60/1.055</f>
        <v>7.4312796208530818</v>
      </c>
      <c r="I60" s="13">
        <v>5.5E-2</v>
      </c>
      <c r="J60" s="27"/>
      <c r="K60" s="58">
        <f t="shared" si="22"/>
        <v>0</v>
      </c>
    </row>
    <row r="61" spans="1:11" ht="17.100000000000001" customHeight="1">
      <c r="A61" s="59">
        <v>9331123</v>
      </c>
      <c r="B61" s="103" t="s">
        <v>76</v>
      </c>
      <c r="C61" s="103"/>
      <c r="D61" s="23" t="s">
        <v>75</v>
      </c>
      <c r="E61" s="11">
        <v>9.8000000000000007</v>
      </c>
      <c r="F61" s="11">
        <f t="shared" si="21"/>
        <v>7.8400000000000007</v>
      </c>
      <c r="G61" s="12">
        <f>E61/1.2</f>
        <v>8.1666666666666679</v>
      </c>
      <c r="H61" s="12">
        <f>F61/1.2</f>
        <v>6.5333333333333341</v>
      </c>
      <c r="I61" s="21">
        <v>0.2</v>
      </c>
      <c r="J61" s="14"/>
      <c r="K61" s="58">
        <f t="shared" si="22"/>
        <v>0</v>
      </c>
    </row>
    <row r="62" spans="1:11" ht="17.100000000000001" customHeight="1">
      <c r="A62" s="128" t="s">
        <v>77</v>
      </c>
      <c r="B62" s="129"/>
      <c r="C62" s="129"/>
      <c r="D62" s="41"/>
      <c r="E62" s="42"/>
      <c r="F62" s="42"/>
      <c r="G62" s="42"/>
      <c r="H62" s="42"/>
      <c r="I62" s="43"/>
      <c r="J62" s="44"/>
      <c r="K62" s="60"/>
    </row>
    <row r="63" spans="1:11" ht="17.100000000000001" customHeight="1">
      <c r="A63" s="141" t="s">
        <v>78</v>
      </c>
      <c r="B63" s="103"/>
      <c r="C63" s="103"/>
      <c r="D63" s="62" t="s">
        <v>79</v>
      </c>
      <c r="E63" s="28">
        <v>17.5</v>
      </c>
      <c r="F63" s="11">
        <f t="shared" si="21"/>
        <v>14</v>
      </c>
      <c r="G63" s="29">
        <f t="shared" ref="G63:H66" si="23">E63/1.055</f>
        <v>16.587677725118485</v>
      </c>
      <c r="H63" s="17">
        <f t="shared" si="23"/>
        <v>13.270142180094787</v>
      </c>
      <c r="I63" s="30">
        <v>5.5E-2</v>
      </c>
      <c r="J63" s="14"/>
      <c r="K63" s="58">
        <f t="shared" si="22"/>
        <v>0</v>
      </c>
    </row>
    <row r="64" spans="1:11" ht="17.100000000000001" customHeight="1">
      <c r="A64" s="59">
        <v>9612001</v>
      </c>
      <c r="B64" s="63" t="s">
        <v>80</v>
      </c>
      <c r="C64" s="63"/>
      <c r="D64" s="62" t="s">
        <v>81</v>
      </c>
      <c r="E64" s="28">
        <v>14.5</v>
      </c>
      <c r="F64" s="11">
        <f t="shared" si="21"/>
        <v>11.600000000000001</v>
      </c>
      <c r="G64" s="29">
        <f t="shared" si="23"/>
        <v>13.744075829383887</v>
      </c>
      <c r="H64" s="12">
        <f t="shared" si="23"/>
        <v>10.995260663507111</v>
      </c>
      <c r="I64" s="30">
        <v>5.5E-2</v>
      </c>
      <c r="J64" s="14"/>
      <c r="K64" s="58">
        <f t="shared" si="22"/>
        <v>0</v>
      </c>
    </row>
    <row r="65" spans="1:1026" ht="17.100000000000001" customHeight="1">
      <c r="A65" s="59">
        <v>9612002</v>
      </c>
      <c r="B65" s="63" t="s">
        <v>82</v>
      </c>
      <c r="C65" s="63"/>
      <c r="D65" s="62" t="s">
        <v>81</v>
      </c>
      <c r="E65" s="28">
        <v>14.5</v>
      </c>
      <c r="F65" s="11">
        <f t="shared" si="21"/>
        <v>11.600000000000001</v>
      </c>
      <c r="G65" s="29">
        <f t="shared" si="23"/>
        <v>13.744075829383887</v>
      </c>
      <c r="H65" s="12">
        <f t="shared" si="23"/>
        <v>10.995260663507111</v>
      </c>
      <c r="I65" s="30">
        <v>5.5E-2</v>
      </c>
      <c r="J65" s="14"/>
      <c r="K65" s="58">
        <f t="shared" si="22"/>
        <v>0</v>
      </c>
    </row>
    <row r="66" spans="1:1026" ht="17.100000000000001" customHeight="1">
      <c r="A66" s="59">
        <v>9612004</v>
      </c>
      <c r="B66" s="63" t="s">
        <v>83</v>
      </c>
      <c r="C66" s="63"/>
      <c r="D66" s="62" t="s">
        <v>81</v>
      </c>
      <c r="E66" s="28">
        <v>14.5</v>
      </c>
      <c r="F66" s="11">
        <f t="shared" si="21"/>
        <v>11.600000000000001</v>
      </c>
      <c r="G66" s="29">
        <f>E66/1.055</f>
        <v>13.744075829383887</v>
      </c>
      <c r="H66" s="12">
        <f t="shared" si="23"/>
        <v>10.995260663507111</v>
      </c>
      <c r="I66" s="30">
        <v>5.5E-2</v>
      </c>
      <c r="J66" s="14"/>
      <c r="K66" s="58">
        <f t="shared" si="22"/>
        <v>0</v>
      </c>
    </row>
    <row r="67" spans="1:1026" ht="17.100000000000001" customHeight="1">
      <c r="A67" s="122" t="s">
        <v>84</v>
      </c>
      <c r="B67" s="123"/>
      <c r="C67" s="124"/>
      <c r="D67" s="6"/>
      <c r="E67" s="22"/>
      <c r="F67" s="22"/>
      <c r="G67" s="22"/>
      <c r="H67" s="22"/>
      <c r="I67" s="6"/>
      <c r="J67" s="109"/>
      <c r="K67" s="110"/>
    </row>
    <row r="68" spans="1:1026" s="34" customFormat="1" ht="17.100000000000001" customHeight="1">
      <c r="A68" s="116" t="s">
        <v>85</v>
      </c>
      <c r="B68" s="117"/>
      <c r="C68" s="118"/>
      <c r="D68" s="80" t="s">
        <v>63</v>
      </c>
      <c r="E68" s="89">
        <v>29.5</v>
      </c>
      <c r="F68" s="89">
        <f>E68*0.8</f>
        <v>23.6</v>
      </c>
      <c r="G68" s="78">
        <f>E68/1.055</f>
        <v>27.962085308056874</v>
      </c>
      <c r="H68" s="78">
        <f>F68/1.055</f>
        <v>22.369668246445499</v>
      </c>
      <c r="I68" s="30">
        <v>5.5E-2</v>
      </c>
      <c r="J68" s="14"/>
      <c r="K68" s="58">
        <f t="shared" ref="K68" si="24">F68*J68</f>
        <v>0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  <c r="NL68" s="33"/>
      <c r="NM68" s="33"/>
      <c r="NN68" s="33"/>
      <c r="NO68" s="33"/>
      <c r="NP68" s="33"/>
      <c r="NQ68" s="33"/>
      <c r="NR68" s="33"/>
      <c r="NS68" s="33"/>
      <c r="NT68" s="33"/>
      <c r="NU68" s="33"/>
      <c r="NV68" s="33"/>
      <c r="NW68" s="33"/>
      <c r="NX68" s="33"/>
      <c r="NY68" s="33"/>
      <c r="NZ68" s="33"/>
      <c r="OA68" s="33"/>
      <c r="OB68" s="33"/>
      <c r="OC68" s="33"/>
      <c r="OD68" s="33"/>
      <c r="OE68" s="33"/>
      <c r="OF68" s="33"/>
      <c r="OG68" s="33"/>
      <c r="OH68" s="33"/>
      <c r="OI68" s="33"/>
      <c r="OJ68" s="33"/>
      <c r="OK68" s="33"/>
      <c r="OL68" s="33"/>
      <c r="OM68" s="33"/>
      <c r="ON68" s="33"/>
      <c r="OO68" s="33"/>
      <c r="OP68" s="33"/>
      <c r="OQ68" s="33"/>
      <c r="OR68" s="33"/>
      <c r="OS68" s="33"/>
      <c r="OT68" s="33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/>
      <c r="PU68" s="33"/>
      <c r="PV68" s="33"/>
      <c r="PW68" s="33"/>
      <c r="PX68" s="33"/>
      <c r="PY68" s="33"/>
      <c r="PZ68" s="33"/>
      <c r="QA68" s="33"/>
      <c r="QB68" s="33"/>
      <c r="QC68" s="33"/>
      <c r="QD68" s="33"/>
      <c r="QE68" s="33"/>
      <c r="QF68" s="33"/>
      <c r="QG68" s="33"/>
      <c r="QH68" s="33"/>
      <c r="QI68" s="33"/>
      <c r="QJ68" s="33"/>
      <c r="QK68" s="33"/>
      <c r="QL68" s="33"/>
      <c r="QM68" s="33"/>
      <c r="QN68" s="33"/>
      <c r="QO68" s="33"/>
      <c r="QP68" s="33"/>
      <c r="QQ68" s="33"/>
      <c r="QR68" s="33"/>
      <c r="QS68" s="33"/>
      <c r="QT68" s="33"/>
      <c r="QU68" s="33"/>
      <c r="QV68" s="33"/>
      <c r="QW68" s="33"/>
      <c r="QX68" s="33"/>
      <c r="QY68" s="33"/>
      <c r="QZ68" s="33"/>
      <c r="RA68" s="33"/>
      <c r="RB68" s="33"/>
      <c r="RC68" s="33"/>
      <c r="RD68" s="33"/>
      <c r="RE68" s="33"/>
      <c r="RF68" s="33"/>
      <c r="RG68" s="33"/>
      <c r="RH68" s="33"/>
      <c r="RI68" s="33"/>
      <c r="RJ68" s="33"/>
      <c r="RK68" s="33"/>
      <c r="RL68" s="33"/>
      <c r="RM68" s="33"/>
      <c r="RN68" s="33"/>
      <c r="RO68" s="33"/>
      <c r="RP68" s="33"/>
      <c r="RQ68" s="33"/>
      <c r="RR68" s="33"/>
      <c r="RS68" s="33"/>
      <c r="RT68" s="33"/>
      <c r="RU68" s="33"/>
      <c r="RV68" s="33"/>
      <c r="RW68" s="33"/>
      <c r="RX68" s="33"/>
      <c r="RY68" s="33"/>
      <c r="RZ68" s="33"/>
      <c r="SA68" s="33"/>
      <c r="SB68" s="33"/>
      <c r="SC68" s="33"/>
      <c r="SD68" s="33"/>
      <c r="SE68" s="33"/>
      <c r="SF68" s="33"/>
      <c r="SG68" s="33"/>
      <c r="SH68" s="33"/>
      <c r="SI68" s="33"/>
      <c r="SJ68" s="33"/>
      <c r="SK68" s="33"/>
      <c r="SL68" s="33"/>
      <c r="SM68" s="33"/>
      <c r="SN68" s="33"/>
      <c r="SO68" s="33"/>
      <c r="SP68" s="33"/>
      <c r="SQ68" s="33"/>
      <c r="SR68" s="33"/>
      <c r="SS68" s="33"/>
      <c r="ST68" s="33"/>
      <c r="SU68" s="33"/>
      <c r="SV68" s="33"/>
      <c r="SW68" s="33"/>
      <c r="SX68" s="33"/>
      <c r="SY68" s="33"/>
      <c r="SZ68" s="33"/>
      <c r="TA68" s="33"/>
      <c r="TB68" s="33"/>
      <c r="TC68" s="33"/>
      <c r="TD68" s="33"/>
      <c r="TE68" s="33"/>
      <c r="TF68" s="33"/>
      <c r="TG68" s="33"/>
      <c r="TH68" s="33"/>
      <c r="TI68" s="33"/>
      <c r="TJ68" s="33"/>
      <c r="TK68" s="33"/>
      <c r="TL68" s="33"/>
      <c r="TM68" s="33"/>
      <c r="TN68" s="33"/>
      <c r="TO68" s="33"/>
      <c r="TP68" s="33"/>
      <c r="TQ68" s="33"/>
      <c r="TR68" s="33"/>
      <c r="TS68" s="33"/>
      <c r="TT68" s="33"/>
      <c r="TU68" s="33"/>
      <c r="TV68" s="33"/>
      <c r="TW68" s="33"/>
      <c r="TX68" s="33"/>
      <c r="TY68" s="33"/>
      <c r="TZ68" s="33"/>
      <c r="UA68" s="33"/>
      <c r="UB68" s="33"/>
      <c r="UC68" s="33"/>
      <c r="UD68" s="33"/>
      <c r="UE68" s="33"/>
      <c r="UF68" s="33"/>
      <c r="UG68" s="33"/>
      <c r="UH68" s="33"/>
      <c r="UI68" s="33"/>
      <c r="UJ68" s="33"/>
      <c r="UK68" s="33"/>
      <c r="UL68" s="33"/>
      <c r="UM68" s="33"/>
      <c r="UN68" s="33"/>
      <c r="UO68" s="33"/>
      <c r="UP68" s="33"/>
      <c r="UQ68" s="33"/>
      <c r="UR68" s="33"/>
      <c r="US68" s="33"/>
      <c r="UT68" s="33"/>
      <c r="UU68" s="33"/>
      <c r="UV68" s="33"/>
      <c r="UW68" s="33"/>
      <c r="UX68" s="33"/>
      <c r="UY68" s="33"/>
      <c r="UZ68" s="33"/>
      <c r="VA68" s="33"/>
      <c r="VB68" s="33"/>
      <c r="VC68" s="33"/>
      <c r="VD68" s="33"/>
      <c r="VE68" s="33"/>
      <c r="VF68" s="33"/>
      <c r="VG68" s="33"/>
      <c r="VH68" s="33"/>
      <c r="VI68" s="33"/>
      <c r="VJ68" s="33"/>
      <c r="VK68" s="33"/>
      <c r="VL68" s="33"/>
      <c r="VM68" s="33"/>
      <c r="VN68" s="33"/>
      <c r="VO68" s="33"/>
      <c r="VP68" s="33"/>
      <c r="VQ68" s="33"/>
      <c r="VR68" s="33"/>
      <c r="VS68" s="33"/>
      <c r="VT68" s="33"/>
      <c r="VU68" s="33"/>
      <c r="VV68" s="33"/>
      <c r="VW68" s="33"/>
      <c r="VX68" s="33"/>
      <c r="VY68" s="33"/>
      <c r="VZ68" s="33"/>
      <c r="WA68" s="33"/>
      <c r="WB68" s="33"/>
      <c r="WC68" s="33"/>
      <c r="WD68" s="33"/>
      <c r="WE68" s="33"/>
      <c r="WF68" s="33"/>
      <c r="WG68" s="33"/>
      <c r="WH68" s="33"/>
      <c r="WI68" s="33"/>
      <c r="WJ68" s="33"/>
      <c r="WK68" s="33"/>
      <c r="WL68" s="33"/>
      <c r="WM68" s="33"/>
      <c r="WN68" s="33"/>
      <c r="WO68" s="33"/>
      <c r="WP68" s="33"/>
      <c r="WQ68" s="33"/>
      <c r="WR68" s="33"/>
      <c r="WS68" s="33"/>
      <c r="WT68" s="33"/>
      <c r="WU68" s="33"/>
      <c r="WV68" s="33"/>
      <c r="WW68" s="33"/>
      <c r="WX68" s="33"/>
      <c r="WY68" s="33"/>
      <c r="WZ68" s="33"/>
      <c r="XA68" s="33"/>
      <c r="XB68" s="33"/>
      <c r="XC68" s="33"/>
      <c r="XD68" s="33"/>
      <c r="XE68" s="33"/>
      <c r="XF68" s="33"/>
      <c r="XG68" s="33"/>
      <c r="XH68" s="33"/>
      <c r="XI68" s="33"/>
      <c r="XJ68" s="33"/>
      <c r="XK68" s="33"/>
      <c r="XL68" s="33"/>
      <c r="XM68" s="33"/>
      <c r="XN68" s="33"/>
      <c r="XO68" s="33"/>
      <c r="XP68" s="33"/>
      <c r="XQ68" s="33"/>
      <c r="XR68" s="33"/>
      <c r="XS68" s="33"/>
      <c r="XT68" s="33"/>
      <c r="XU68" s="33"/>
      <c r="XV68" s="33"/>
      <c r="XW68" s="33"/>
      <c r="XX68" s="33"/>
      <c r="XY68" s="33"/>
      <c r="XZ68" s="33"/>
      <c r="YA68" s="33"/>
      <c r="YB68" s="33"/>
      <c r="YC68" s="33"/>
      <c r="YD68" s="33"/>
      <c r="YE68" s="33"/>
      <c r="YF68" s="33"/>
      <c r="YG68" s="33"/>
      <c r="YH68" s="33"/>
      <c r="YI68" s="33"/>
      <c r="YJ68" s="33"/>
      <c r="YK68" s="33"/>
      <c r="YL68" s="33"/>
      <c r="YM68" s="33"/>
      <c r="YN68" s="33"/>
      <c r="YO68" s="33"/>
      <c r="YP68" s="33"/>
      <c r="YQ68" s="33"/>
      <c r="YR68" s="33"/>
      <c r="YS68" s="33"/>
      <c r="YT68" s="33"/>
      <c r="YU68" s="33"/>
      <c r="YV68" s="33"/>
      <c r="YW68" s="33"/>
      <c r="YX68" s="33"/>
      <c r="YY68" s="33"/>
      <c r="YZ68" s="33"/>
      <c r="ZA68" s="33"/>
      <c r="ZB68" s="33"/>
      <c r="ZC68" s="33"/>
      <c r="ZD68" s="33"/>
      <c r="ZE68" s="33"/>
      <c r="ZF68" s="33"/>
      <c r="ZG68" s="33"/>
      <c r="ZH68" s="33"/>
      <c r="ZI68" s="33"/>
      <c r="ZJ68" s="33"/>
      <c r="ZK68" s="33"/>
      <c r="ZL68" s="33"/>
      <c r="ZM68" s="33"/>
      <c r="ZN68" s="33"/>
      <c r="ZO68" s="33"/>
      <c r="ZP68" s="33"/>
      <c r="ZQ68" s="33"/>
      <c r="ZR68" s="33"/>
      <c r="ZS68" s="33"/>
      <c r="ZT68" s="33"/>
      <c r="ZU68" s="33"/>
      <c r="ZV68" s="33"/>
      <c r="ZW68" s="33"/>
      <c r="ZX68" s="33"/>
      <c r="ZY68" s="33"/>
      <c r="ZZ68" s="33"/>
      <c r="AAA68" s="33"/>
      <c r="AAB68" s="33"/>
      <c r="AAC68" s="33"/>
      <c r="AAD68" s="33"/>
      <c r="AAE68" s="33"/>
      <c r="AAF68" s="33"/>
      <c r="AAG68" s="33"/>
      <c r="AAH68" s="33"/>
      <c r="AAI68" s="33"/>
      <c r="AAJ68" s="33"/>
      <c r="AAK68" s="33"/>
      <c r="AAL68" s="33"/>
      <c r="AAM68" s="33"/>
      <c r="AAN68" s="33"/>
      <c r="AAO68" s="33"/>
      <c r="AAP68" s="33"/>
      <c r="AAQ68" s="33"/>
      <c r="AAR68" s="33"/>
      <c r="AAS68" s="33"/>
      <c r="AAT68" s="33"/>
      <c r="AAU68" s="33"/>
      <c r="AAV68" s="33"/>
      <c r="AAW68" s="33"/>
      <c r="AAX68" s="33"/>
      <c r="AAY68" s="33"/>
      <c r="AAZ68" s="33"/>
      <c r="ABA68" s="33"/>
      <c r="ABB68" s="33"/>
      <c r="ABC68" s="33"/>
      <c r="ABD68" s="33"/>
      <c r="ABE68" s="33"/>
      <c r="ABF68" s="33"/>
      <c r="ABG68" s="33"/>
      <c r="ABH68" s="33"/>
      <c r="ABI68" s="33"/>
      <c r="ABJ68" s="33"/>
      <c r="ABK68" s="33"/>
      <c r="ABL68" s="33"/>
      <c r="ABM68" s="33"/>
      <c r="ABN68" s="33"/>
      <c r="ABO68" s="33"/>
      <c r="ABP68" s="33"/>
      <c r="ABQ68" s="33"/>
      <c r="ABR68" s="33"/>
      <c r="ABS68" s="33"/>
      <c r="ABT68" s="33"/>
      <c r="ABU68" s="33"/>
      <c r="ABV68" s="33"/>
      <c r="ABW68" s="33"/>
      <c r="ABX68" s="33"/>
      <c r="ABY68" s="33"/>
      <c r="ABZ68" s="33"/>
      <c r="ACA68" s="33"/>
      <c r="ACB68" s="33"/>
      <c r="ACC68" s="33"/>
      <c r="ACD68" s="33"/>
      <c r="ACE68" s="33"/>
      <c r="ACF68" s="33"/>
      <c r="ACG68" s="33"/>
      <c r="ACH68" s="33"/>
      <c r="ACI68" s="33"/>
      <c r="ACJ68" s="33"/>
      <c r="ACK68" s="33"/>
      <c r="ACL68" s="33"/>
      <c r="ACM68" s="33"/>
      <c r="ACN68" s="33"/>
      <c r="ACO68" s="33"/>
      <c r="ACP68" s="33"/>
      <c r="ACQ68" s="33"/>
      <c r="ACR68" s="33"/>
      <c r="ACS68" s="33"/>
      <c r="ACT68" s="33"/>
      <c r="ACU68" s="33"/>
      <c r="ACV68" s="33"/>
      <c r="ACW68" s="33"/>
      <c r="ACX68" s="33"/>
      <c r="ACY68" s="33"/>
      <c r="ACZ68" s="33"/>
      <c r="ADA68" s="33"/>
      <c r="ADB68" s="33"/>
      <c r="ADC68" s="33"/>
      <c r="ADD68" s="33"/>
      <c r="ADE68" s="33"/>
      <c r="ADF68" s="33"/>
      <c r="ADG68" s="33"/>
      <c r="ADH68" s="33"/>
      <c r="ADI68" s="33"/>
      <c r="ADJ68" s="33"/>
      <c r="ADK68" s="33"/>
      <c r="ADL68" s="33"/>
      <c r="ADM68" s="33"/>
      <c r="ADN68" s="33"/>
      <c r="ADO68" s="33"/>
      <c r="ADP68" s="33"/>
      <c r="ADQ68" s="33"/>
      <c r="ADR68" s="33"/>
      <c r="ADS68" s="33"/>
      <c r="ADT68" s="33"/>
      <c r="ADU68" s="33"/>
      <c r="ADV68" s="33"/>
      <c r="ADW68" s="33"/>
      <c r="ADX68" s="33"/>
      <c r="ADY68" s="33"/>
      <c r="ADZ68" s="33"/>
      <c r="AEA68" s="33"/>
      <c r="AEB68" s="33"/>
      <c r="AEC68" s="33"/>
      <c r="AED68" s="33"/>
      <c r="AEE68" s="33"/>
      <c r="AEF68" s="33"/>
      <c r="AEG68" s="33"/>
      <c r="AEH68" s="33"/>
      <c r="AEI68" s="33"/>
      <c r="AEJ68" s="33"/>
      <c r="AEK68" s="33"/>
      <c r="AEL68" s="33"/>
      <c r="AEM68" s="33"/>
      <c r="AEN68" s="33"/>
      <c r="AEO68" s="33"/>
      <c r="AEP68" s="33"/>
      <c r="AEQ68" s="33"/>
      <c r="AER68" s="33"/>
      <c r="AES68" s="33"/>
      <c r="AET68" s="33"/>
      <c r="AEU68" s="33"/>
      <c r="AEV68" s="33"/>
      <c r="AEW68" s="33"/>
      <c r="AEX68" s="33"/>
      <c r="AEY68" s="33"/>
      <c r="AEZ68" s="33"/>
      <c r="AFA68" s="33"/>
      <c r="AFB68" s="33"/>
      <c r="AFC68" s="33"/>
      <c r="AFD68" s="33"/>
      <c r="AFE68" s="33"/>
      <c r="AFF68" s="33"/>
      <c r="AFG68" s="33"/>
      <c r="AFH68" s="33"/>
      <c r="AFI68" s="33"/>
      <c r="AFJ68" s="33"/>
      <c r="AFK68" s="33"/>
      <c r="AFL68" s="33"/>
      <c r="AFM68" s="33"/>
      <c r="AFN68" s="33"/>
      <c r="AFO68" s="33"/>
      <c r="AFP68" s="33"/>
      <c r="AFQ68" s="33"/>
      <c r="AFR68" s="33"/>
      <c r="AFS68" s="33"/>
      <c r="AFT68" s="33"/>
      <c r="AFU68" s="33"/>
      <c r="AFV68" s="33"/>
      <c r="AFW68" s="33"/>
      <c r="AFX68" s="33"/>
      <c r="AFY68" s="33"/>
      <c r="AFZ68" s="33"/>
      <c r="AGA68" s="33"/>
      <c r="AGB68" s="33"/>
      <c r="AGC68" s="33"/>
      <c r="AGD68" s="33"/>
      <c r="AGE68" s="33"/>
      <c r="AGF68" s="33"/>
      <c r="AGG68" s="33"/>
      <c r="AGH68" s="33"/>
      <c r="AGI68" s="33"/>
      <c r="AGJ68" s="33"/>
      <c r="AGK68" s="33"/>
      <c r="AGL68" s="33"/>
      <c r="AGM68" s="33"/>
      <c r="AGN68" s="33"/>
      <c r="AGO68" s="33"/>
      <c r="AGP68" s="33"/>
      <c r="AGQ68" s="33"/>
      <c r="AGR68" s="33"/>
      <c r="AGS68" s="33"/>
      <c r="AGT68" s="33"/>
      <c r="AGU68" s="33"/>
      <c r="AGV68" s="33"/>
      <c r="AGW68" s="33"/>
      <c r="AGX68" s="33"/>
      <c r="AGY68" s="33"/>
      <c r="AGZ68" s="33"/>
      <c r="AHA68" s="33"/>
      <c r="AHB68" s="33"/>
      <c r="AHC68" s="33"/>
      <c r="AHD68" s="33"/>
      <c r="AHE68" s="33"/>
      <c r="AHF68" s="33"/>
      <c r="AHG68" s="33"/>
      <c r="AHH68" s="33"/>
      <c r="AHI68" s="33"/>
      <c r="AHJ68" s="33"/>
      <c r="AHK68" s="33"/>
      <c r="AHL68" s="33"/>
      <c r="AHM68" s="33"/>
      <c r="AHN68" s="33"/>
      <c r="AHO68" s="33"/>
      <c r="AHP68" s="33"/>
      <c r="AHQ68" s="33"/>
      <c r="AHR68" s="33"/>
      <c r="AHS68" s="33"/>
      <c r="AHT68" s="33"/>
      <c r="AHU68" s="33"/>
      <c r="AHV68" s="33"/>
      <c r="AHW68" s="33"/>
      <c r="AHX68" s="33"/>
      <c r="AHY68" s="33"/>
      <c r="AHZ68" s="33"/>
      <c r="AIA68" s="33"/>
      <c r="AIB68" s="33"/>
      <c r="AIC68" s="33"/>
      <c r="AID68" s="33"/>
      <c r="AIE68" s="33"/>
      <c r="AIF68" s="33"/>
      <c r="AIG68" s="33"/>
      <c r="AIH68" s="33"/>
      <c r="AII68" s="33"/>
      <c r="AIJ68" s="33"/>
      <c r="AIK68" s="33"/>
      <c r="AIL68" s="33"/>
      <c r="AIM68" s="33"/>
      <c r="AIN68" s="33"/>
      <c r="AIO68" s="33"/>
      <c r="AIP68" s="33"/>
      <c r="AIQ68" s="33"/>
      <c r="AIR68" s="33"/>
      <c r="AIS68" s="33"/>
      <c r="AIT68" s="33"/>
      <c r="AIU68" s="33"/>
      <c r="AIV68" s="33"/>
      <c r="AIW68" s="33"/>
      <c r="AIX68" s="33"/>
      <c r="AIY68" s="33"/>
      <c r="AIZ68" s="33"/>
      <c r="AJA68" s="33"/>
      <c r="AJB68" s="33"/>
      <c r="AJC68" s="33"/>
      <c r="AJD68" s="33"/>
      <c r="AJE68" s="33"/>
      <c r="AJF68" s="33"/>
      <c r="AJG68" s="33"/>
      <c r="AJH68" s="33"/>
      <c r="AJI68" s="33"/>
      <c r="AJJ68" s="33"/>
      <c r="AJK68" s="33"/>
      <c r="AJL68" s="33"/>
      <c r="AJM68" s="33"/>
      <c r="AJN68" s="33"/>
      <c r="AJO68" s="33"/>
      <c r="AJP68" s="33"/>
      <c r="AJQ68" s="33"/>
      <c r="AJR68" s="33"/>
      <c r="AJS68" s="33"/>
      <c r="AJT68" s="33"/>
      <c r="AJU68" s="33"/>
      <c r="AJV68" s="33"/>
      <c r="AJW68" s="33"/>
      <c r="AJX68" s="33"/>
      <c r="AJY68" s="33"/>
      <c r="AJZ68" s="33"/>
      <c r="AKA68" s="33"/>
      <c r="AKB68" s="33"/>
      <c r="AKC68" s="33"/>
      <c r="AKD68" s="33"/>
      <c r="AKE68" s="33"/>
      <c r="AKF68" s="33"/>
      <c r="AKG68" s="33"/>
      <c r="AKH68" s="33"/>
      <c r="AKI68" s="33"/>
      <c r="AKJ68" s="33"/>
      <c r="AKK68" s="33"/>
      <c r="AKL68" s="33"/>
      <c r="AKM68" s="33"/>
      <c r="AKN68" s="33"/>
      <c r="AKO68" s="33"/>
      <c r="AKP68" s="33"/>
      <c r="AKQ68" s="33"/>
      <c r="AKR68" s="33"/>
      <c r="AKS68" s="33"/>
      <c r="AKT68" s="33"/>
      <c r="AKU68" s="33"/>
      <c r="AKV68" s="33"/>
      <c r="AKW68" s="33"/>
      <c r="AKX68" s="33"/>
      <c r="AKY68" s="33"/>
      <c r="AKZ68" s="33"/>
      <c r="ALA68" s="33"/>
      <c r="ALB68" s="33"/>
      <c r="ALC68" s="33"/>
      <c r="ALD68" s="33"/>
      <c r="ALE68" s="33"/>
      <c r="ALF68" s="33"/>
      <c r="ALG68" s="33"/>
      <c r="ALH68" s="33"/>
      <c r="ALI68" s="33"/>
      <c r="ALJ68" s="33"/>
      <c r="ALK68" s="33"/>
      <c r="ALL68" s="33"/>
      <c r="ALM68" s="33"/>
      <c r="ALN68" s="33"/>
      <c r="ALO68" s="33"/>
      <c r="ALP68" s="33"/>
      <c r="ALQ68" s="33"/>
      <c r="ALR68" s="33"/>
      <c r="ALS68" s="33"/>
      <c r="ALT68" s="33"/>
      <c r="ALU68" s="33"/>
      <c r="ALV68" s="33"/>
      <c r="ALW68" s="33"/>
      <c r="ALX68" s="33"/>
      <c r="ALY68" s="33"/>
      <c r="ALZ68" s="33"/>
      <c r="AMA68" s="33"/>
      <c r="AMB68" s="33"/>
      <c r="AMC68" s="33"/>
      <c r="AMD68" s="33"/>
      <c r="AME68" s="33"/>
      <c r="AMF68" s="33"/>
      <c r="AMG68" s="33"/>
      <c r="AMH68" s="33"/>
      <c r="AMI68" s="33"/>
      <c r="AMJ68" s="33"/>
      <c r="AMK68" s="33"/>
      <c r="AML68" s="33"/>
    </row>
    <row r="69" spans="1:1026" s="34" customFormat="1" ht="17.100000000000001" customHeight="1">
      <c r="A69" s="116" t="s">
        <v>86</v>
      </c>
      <c r="B69" s="117"/>
      <c r="C69" s="118"/>
      <c r="D69" s="80" t="s">
        <v>87</v>
      </c>
      <c r="E69" s="89">
        <v>28.5</v>
      </c>
      <c r="F69" s="89">
        <f t="shared" ref="F69:F71" si="25">E69*0.8</f>
        <v>22.8</v>
      </c>
      <c r="G69" s="78">
        <f t="shared" ref="G69:G71" si="26">E69/1.055</f>
        <v>27.014218009478675</v>
      </c>
      <c r="H69" s="78">
        <f t="shared" ref="H69:H71" si="27">F69/1.055</f>
        <v>21.611374407582939</v>
      </c>
      <c r="I69" s="30">
        <v>5.5E-2</v>
      </c>
      <c r="J69" s="14"/>
      <c r="K69" s="58">
        <f t="shared" ref="K69:K71" si="28">F69*J69</f>
        <v>0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  <c r="QR69" s="33"/>
      <c r="QS69" s="33"/>
      <c r="QT69" s="33"/>
      <c r="QU69" s="33"/>
      <c r="QV69" s="33"/>
      <c r="QW69" s="33"/>
      <c r="QX69" s="33"/>
      <c r="QY69" s="33"/>
      <c r="QZ69" s="33"/>
      <c r="RA69" s="33"/>
      <c r="RB69" s="33"/>
      <c r="RC69" s="33"/>
      <c r="RD69" s="33"/>
      <c r="RE69" s="33"/>
      <c r="RF69" s="33"/>
      <c r="RG69" s="33"/>
      <c r="RH69" s="33"/>
      <c r="RI69" s="33"/>
      <c r="RJ69" s="33"/>
      <c r="RK69" s="33"/>
      <c r="RL69" s="33"/>
      <c r="RM69" s="33"/>
      <c r="RN69" s="33"/>
      <c r="RO69" s="33"/>
      <c r="RP69" s="33"/>
      <c r="RQ69" s="33"/>
      <c r="RR69" s="33"/>
      <c r="RS69" s="33"/>
      <c r="RT69" s="33"/>
      <c r="RU69" s="33"/>
      <c r="RV69" s="33"/>
      <c r="RW69" s="33"/>
      <c r="RX69" s="33"/>
      <c r="RY69" s="33"/>
      <c r="RZ69" s="33"/>
      <c r="SA69" s="33"/>
      <c r="SB69" s="33"/>
      <c r="SC69" s="33"/>
      <c r="SD69" s="33"/>
      <c r="SE69" s="33"/>
      <c r="SF69" s="33"/>
      <c r="SG69" s="33"/>
      <c r="SH69" s="33"/>
      <c r="SI69" s="33"/>
      <c r="SJ69" s="33"/>
      <c r="SK69" s="33"/>
      <c r="SL69" s="33"/>
      <c r="SM69" s="33"/>
      <c r="SN69" s="33"/>
      <c r="SO69" s="33"/>
      <c r="SP69" s="33"/>
      <c r="SQ69" s="33"/>
      <c r="SR69" s="33"/>
      <c r="SS69" s="33"/>
      <c r="ST69" s="33"/>
      <c r="SU69" s="33"/>
      <c r="SV69" s="33"/>
      <c r="SW69" s="33"/>
      <c r="SX69" s="33"/>
      <c r="SY69" s="33"/>
      <c r="SZ69" s="33"/>
      <c r="TA69" s="33"/>
      <c r="TB69" s="33"/>
      <c r="TC69" s="33"/>
      <c r="TD69" s="33"/>
      <c r="TE69" s="33"/>
      <c r="TF69" s="33"/>
      <c r="TG69" s="33"/>
      <c r="TH69" s="33"/>
      <c r="TI69" s="33"/>
      <c r="TJ69" s="33"/>
      <c r="TK69" s="33"/>
      <c r="TL69" s="33"/>
      <c r="TM69" s="33"/>
      <c r="TN69" s="33"/>
      <c r="TO69" s="33"/>
      <c r="TP69" s="33"/>
      <c r="TQ69" s="33"/>
      <c r="TR69" s="33"/>
      <c r="TS69" s="33"/>
      <c r="TT69" s="33"/>
      <c r="TU69" s="33"/>
      <c r="TV69" s="33"/>
      <c r="TW69" s="33"/>
      <c r="TX69" s="33"/>
      <c r="TY69" s="33"/>
      <c r="TZ69" s="33"/>
      <c r="UA69" s="33"/>
      <c r="UB69" s="33"/>
      <c r="UC69" s="33"/>
      <c r="UD69" s="33"/>
      <c r="UE69" s="33"/>
      <c r="UF69" s="33"/>
      <c r="UG69" s="33"/>
      <c r="UH69" s="33"/>
      <c r="UI69" s="33"/>
      <c r="UJ69" s="33"/>
      <c r="UK69" s="33"/>
      <c r="UL69" s="33"/>
      <c r="UM69" s="33"/>
      <c r="UN69" s="33"/>
      <c r="UO69" s="33"/>
      <c r="UP69" s="33"/>
      <c r="UQ69" s="33"/>
      <c r="UR69" s="33"/>
      <c r="US69" s="33"/>
      <c r="UT69" s="33"/>
      <c r="UU69" s="33"/>
      <c r="UV69" s="33"/>
      <c r="UW69" s="33"/>
      <c r="UX69" s="33"/>
      <c r="UY69" s="33"/>
      <c r="UZ69" s="33"/>
      <c r="VA69" s="33"/>
      <c r="VB69" s="3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33"/>
      <c r="VS69" s="33"/>
      <c r="VT69" s="33"/>
      <c r="VU69" s="33"/>
      <c r="VV69" s="33"/>
      <c r="VW69" s="33"/>
      <c r="VX69" s="33"/>
      <c r="VY69" s="33"/>
      <c r="VZ69" s="33"/>
      <c r="WA69" s="33"/>
      <c r="WB69" s="33"/>
      <c r="WC69" s="33"/>
      <c r="WD69" s="33"/>
      <c r="WE69" s="33"/>
      <c r="WF69" s="33"/>
      <c r="WG69" s="33"/>
      <c r="WH69" s="33"/>
      <c r="WI69" s="33"/>
      <c r="WJ69" s="33"/>
      <c r="WK69" s="33"/>
      <c r="WL69" s="33"/>
      <c r="WM69" s="33"/>
      <c r="WN69" s="33"/>
      <c r="WO69" s="33"/>
      <c r="WP69" s="33"/>
      <c r="WQ69" s="33"/>
      <c r="WR69" s="33"/>
      <c r="WS69" s="33"/>
      <c r="WT69" s="33"/>
      <c r="WU69" s="33"/>
      <c r="WV69" s="33"/>
      <c r="WW69" s="33"/>
      <c r="WX69" s="33"/>
      <c r="WY69" s="33"/>
      <c r="WZ69" s="33"/>
      <c r="XA69" s="33"/>
      <c r="XB69" s="33"/>
      <c r="XC69" s="33"/>
      <c r="XD69" s="33"/>
      <c r="XE69" s="33"/>
      <c r="XF69" s="33"/>
      <c r="XG69" s="33"/>
      <c r="XH69" s="33"/>
      <c r="XI69" s="33"/>
      <c r="XJ69" s="33"/>
      <c r="XK69" s="33"/>
      <c r="XL69" s="33"/>
      <c r="XM69" s="33"/>
      <c r="XN69" s="33"/>
      <c r="XO69" s="33"/>
      <c r="XP69" s="33"/>
      <c r="XQ69" s="33"/>
      <c r="XR69" s="33"/>
      <c r="XS69" s="33"/>
      <c r="XT69" s="33"/>
      <c r="XU69" s="33"/>
      <c r="XV69" s="33"/>
      <c r="XW69" s="33"/>
      <c r="XX69" s="33"/>
      <c r="XY69" s="33"/>
      <c r="XZ69" s="33"/>
      <c r="YA69" s="33"/>
      <c r="YB69" s="33"/>
      <c r="YC69" s="33"/>
      <c r="YD69" s="33"/>
      <c r="YE69" s="33"/>
      <c r="YF69" s="33"/>
      <c r="YG69" s="33"/>
      <c r="YH69" s="33"/>
      <c r="YI69" s="33"/>
      <c r="YJ69" s="33"/>
      <c r="YK69" s="33"/>
      <c r="YL69" s="33"/>
      <c r="YM69" s="33"/>
      <c r="YN69" s="33"/>
      <c r="YO69" s="33"/>
      <c r="YP69" s="33"/>
      <c r="YQ69" s="33"/>
      <c r="YR69" s="33"/>
      <c r="YS69" s="33"/>
      <c r="YT69" s="33"/>
      <c r="YU69" s="33"/>
      <c r="YV69" s="33"/>
      <c r="YW69" s="33"/>
      <c r="YX69" s="33"/>
      <c r="YY69" s="33"/>
      <c r="YZ69" s="33"/>
      <c r="ZA69" s="33"/>
      <c r="ZB69" s="33"/>
      <c r="ZC69" s="33"/>
      <c r="ZD69" s="33"/>
      <c r="ZE69" s="33"/>
      <c r="ZF69" s="33"/>
      <c r="ZG69" s="33"/>
      <c r="ZH69" s="33"/>
      <c r="ZI69" s="33"/>
      <c r="ZJ69" s="33"/>
      <c r="ZK69" s="33"/>
      <c r="ZL69" s="33"/>
      <c r="ZM69" s="33"/>
      <c r="ZN69" s="33"/>
      <c r="ZO69" s="33"/>
      <c r="ZP69" s="33"/>
      <c r="ZQ69" s="33"/>
      <c r="ZR69" s="33"/>
      <c r="ZS69" s="33"/>
      <c r="ZT69" s="33"/>
      <c r="ZU69" s="33"/>
      <c r="ZV69" s="33"/>
      <c r="ZW69" s="33"/>
      <c r="ZX69" s="33"/>
      <c r="ZY69" s="33"/>
      <c r="ZZ69" s="33"/>
      <c r="AAA69" s="33"/>
      <c r="AAB69" s="33"/>
      <c r="AAC69" s="33"/>
      <c r="AAD69" s="33"/>
      <c r="AAE69" s="33"/>
      <c r="AAF69" s="33"/>
      <c r="AAG69" s="33"/>
      <c r="AAH69" s="33"/>
      <c r="AAI69" s="33"/>
      <c r="AAJ69" s="33"/>
      <c r="AAK69" s="33"/>
      <c r="AAL69" s="33"/>
      <c r="AAM69" s="33"/>
      <c r="AAN69" s="33"/>
      <c r="AAO69" s="33"/>
      <c r="AAP69" s="33"/>
      <c r="AAQ69" s="33"/>
      <c r="AAR69" s="33"/>
      <c r="AAS69" s="33"/>
      <c r="AAT69" s="33"/>
      <c r="AAU69" s="33"/>
      <c r="AAV69" s="33"/>
      <c r="AAW69" s="33"/>
      <c r="AAX69" s="33"/>
      <c r="AAY69" s="33"/>
      <c r="AAZ69" s="33"/>
      <c r="ABA69" s="33"/>
      <c r="ABB69" s="33"/>
      <c r="ABC69" s="33"/>
      <c r="ABD69" s="33"/>
      <c r="ABE69" s="33"/>
      <c r="ABF69" s="33"/>
      <c r="ABG69" s="33"/>
      <c r="ABH69" s="33"/>
      <c r="ABI69" s="33"/>
      <c r="ABJ69" s="33"/>
      <c r="ABK69" s="33"/>
      <c r="ABL69" s="33"/>
      <c r="ABM69" s="33"/>
      <c r="ABN69" s="33"/>
      <c r="ABO69" s="33"/>
      <c r="ABP69" s="33"/>
      <c r="ABQ69" s="33"/>
      <c r="ABR69" s="33"/>
      <c r="ABS69" s="33"/>
      <c r="ABT69" s="33"/>
      <c r="ABU69" s="33"/>
      <c r="ABV69" s="33"/>
      <c r="ABW69" s="33"/>
      <c r="ABX69" s="33"/>
      <c r="ABY69" s="33"/>
      <c r="ABZ69" s="33"/>
      <c r="ACA69" s="33"/>
      <c r="ACB69" s="33"/>
      <c r="ACC69" s="33"/>
      <c r="ACD69" s="33"/>
      <c r="ACE69" s="33"/>
      <c r="ACF69" s="33"/>
      <c r="ACG69" s="33"/>
      <c r="ACH69" s="33"/>
      <c r="ACI69" s="33"/>
      <c r="ACJ69" s="33"/>
      <c r="ACK69" s="33"/>
      <c r="ACL69" s="33"/>
      <c r="ACM69" s="33"/>
      <c r="ACN69" s="33"/>
      <c r="ACO69" s="33"/>
      <c r="ACP69" s="33"/>
      <c r="ACQ69" s="33"/>
      <c r="ACR69" s="33"/>
      <c r="ACS69" s="33"/>
      <c r="ACT69" s="33"/>
      <c r="ACU69" s="33"/>
      <c r="ACV69" s="33"/>
      <c r="ACW69" s="33"/>
      <c r="ACX69" s="33"/>
      <c r="ACY69" s="33"/>
      <c r="ACZ69" s="33"/>
      <c r="ADA69" s="33"/>
      <c r="ADB69" s="33"/>
      <c r="ADC69" s="33"/>
      <c r="ADD69" s="33"/>
      <c r="ADE69" s="33"/>
      <c r="ADF69" s="33"/>
      <c r="ADG69" s="33"/>
      <c r="ADH69" s="33"/>
      <c r="ADI69" s="33"/>
      <c r="ADJ69" s="33"/>
      <c r="ADK69" s="33"/>
      <c r="ADL69" s="33"/>
      <c r="ADM69" s="33"/>
      <c r="ADN69" s="33"/>
      <c r="ADO69" s="33"/>
      <c r="ADP69" s="33"/>
      <c r="ADQ69" s="33"/>
      <c r="ADR69" s="33"/>
      <c r="ADS69" s="33"/>
      <c r="ADT69" s="33"/>
      <c r="ADU69" s="33"/>
      <c r="ADV69" s="33"/>
      <c r="ADW69" s="33"/>
      <c r="ADX69" s="33"/>
      <c r="ADY69" s="33"/>
      <c r="ADZ69" s="33"/>
      <c r="AEA69" s="33"/>
      <c r="AEB69" s="33"/>
      <c r="AEC69" s="33"/>
      <c r="AED69" s="33"/>
      <c r="AEE69" s="33"/>
      <c r="AEF69" s="33"/>
      <c r="AEG69" s="33"/>
      <c r="AEH69" s="33"/>
      <c r="AEI69" s="33"/>
      <c r="AEJ69" s="33"/>
      <c r="AEK69" s="33"/>
      <c r="AEL69" s="33"/>
      <c r="AEM69" s="33"/>
      <c r="AEN69" s="33"/>
      <c r="AEO69" s="33"/>
      <c r="AEP69" s="33"/>
      <c r="AEQ69" s="33"/>
      <c r="AER69" s="33"/>
      <c r="AES69" s="33"/>
      <c r="AET69" s="33"/>
      <c r="AEU69" s="33"/>
      <c r="AEV69" s="33"/>
      <c r="AEW69" s="33"/>
      <c r="AEX69" s="33"/>
      <c r="AEY69" s="33"/>
      <c r="AEZ69" s="33"/>
      <c r="AFA69" s="33"/>
      <c r="AFB69" s="33"/>
      <c r="AFC69" s="33"/>
      <c r="AFD69" s="33"/>
      <c r="AFE69" s="33"/>
      <c r="AFF69" s="33"/>
      <c r="AFG69" s="33"/>
      <c r="AFH69" s="33"/>
      <c r="AFI69" s="33"/>
      <c r="AFJ69" s="33"/>
      <c r="AFK69" s="33"/>
      <c r="AFL69" s="33"/>
      <c r="AFM69" s="33"/>
      <c r="AFN69" s="33"/>
      <c r="AFO69" s="33"/>
      <c r="AFP69" s="33"/>
      <c r="AFQ69" s="33"/>
      <c r="AFR69" s="33"/>
      <c r="AFS69" s="33"/>
      <c r="AFT69" s="33"/>
      <c r="AFU69" s="33"/>
      <c r="AFV69" s="33"/>
      <c r="AFW69" s="33"/>
      <c r="AFX69" s="33"/>
      <c r="AFY69" s="33"/>
      <c r="AFZ69" s="33"/>
      <c r="AGA69" s="33"/>
      <c r="AGB69" s="33"/>
      <c r="AGC69" s="33"/>
      <c r="AGD69" s="33"/>
      <c r="AGE69" s="33"/>
      <c r="AGF69" s="33"/>
      <c r="AGG69" s="33"/>
      <c r="AGH69" s="33"/>
      <c r="AGI69" s="33"/>
      <c r="AGJ69" s="33"/>
      <c r="AGK69" s="33"/>
      <c r="AGL69" s="33"/>
      <c r="AGM69" s="33"/>
      <c r="AGN69" s="33"/>
      <c r="AGO69" s="33"/>
      <c r="AGP69" s="33"/>
      <c r="AGQ69" s="33"/>
      <c r="AGR69" s="33"/>
      <c r="AGS69" s="33"/>
      <c r="AGT69" s="33"/>
      <c r="AGU69" s="33"/>
      <c r="AGV69" s="33"/>
      <c r="AGW69" s="33"/>
      <c r="AGX69" s="33"/>
      <c r="AGY69" s="33"/>
      <c r="AGZ69" s="33"/>
      <c r="AHA69" s="33"/>
      <c r="AHB69" s="33"/>
      <c r="AHC69" s="33"/>
      <c r="AHD69" s="33"/>
      <c r="AHE69" s="33"/>
      <c r="AHF69" s="33"/>
      <c r="AHG69" s="33"/>
      <c r="AHH69" s="33"/>
      <c r="AHI69" s="33"/>
      <c r="AHJ69" s="33"/>
      <c r="AHK69" s="33"/>
      <c r="AHL69" s="33"/>
      <c r="AHM69" s="33"/>
      <c r="AHN69" s="33"/>
      <c r="AHO69" s="33"/>
      <c r="AHP69" s="33"/>
      <c r="AHQ69" s="33"/>
      <c r="AHR69" s="33"/>
      <c r="AHS69" s="33"/>
      <c r="AHT69" s="33"/>
      <c r="AHU69" s="33"/>
      <c r="AHV69" s="33"/>
      <c r="AHW69" s="33"/>
      <c r="AHX69" s="33"/>
      <c r="AHY69" s="33"/>
      <c r="AHZ69" s="33"/>
      <c r="AIA69" s="33"/>
      <c r="AIB69" s="33"/>
      <c r="AIC69" s="33"/>
      <c r="AID69" s="33"/>
      <c r="AIE69" s="33"/>
      <c r="AIF69" s="33"/>
      <c r="AIG69" s="33"/>
      <c r="AIH69" s="33"/>
      <c r="AII69" s="33"/>
      <c r="AIJ69" s="33"/>
      <c r="AIK69" s="33"/>
      <c r="AIL69" s="33"/>
      <c r="AIM69" s="33"/>
      <c r="AIN69" s="33"/>
      <c r="AIO69" s="33"/>
      <c r="AIP69" s="33"/>
      <c r="AIQ69" s="33"/>
      <c r="AIR69" s="33"/>
      <c r="AIS69" s="33"/>
      <c r="AIT69" s="33"/>
      <c r="AIU69" s="33"/>
      <c r="AIV69" s="33"/>
      <c r="AIW69" s="33"/>
      <c r="AIX69" s="33"/>
      <c r="AIY69" s="33"/>
      <c r="AIZ69" s="33"/>
      <c r="AJA69" s="33"/>
      <c r="AJB69" s="33"/>
      <c r="AJC69" s="33"/>
      <c r="AJD69" s="33"/>
      <c r="AJE69" s="33"/>
      <c r="AJF69" s="33"/>
      <c r="AJG69" s="33"/>
      <c r="AJH69" s="33"/>
      <c r="AJI69" s="33"/>
      <c r="AJJ69" s="33"/>
      <c r="AJK69" s="33"/>
      <c r="AJL69" s="33"/>
      <c r="AJM69" s="33"/>
      <c r="AJN69" s="33"/>
      <c r="AJO69" s="33"/>
      <c r="AJP69" s="33"/>
      <c r="AJQ69" s="33"/>
      <c r="AJR69" s="33"/>
      <c r="AJS69" s="33"/>
      <c r="AJT69" s="33"/>
      <c r="AJU69" s="33"/>
      <c r="AJV69" s="33"/>
      <c r="AJW69" s="33"/>
      <c r="AJX69" s="33"/>
      <c r="AJY69" s="33"/>
      <c r="AJZ69" s="33"/>
      <c r="AKA69" s="33"/>
      <c r="AKB69" s="33"/>
      <c r="AKC69" s="33"/>
      <c r="AKD69" s="33"/>
      <c r="AKE69" s="33"/>
      <c r="AKF69" s="33"/>
      <c r="AKG69" s="33"/>
      <c r="AKH69" s="33"/>
      <c r="AKI69" s="33"/>
      <c r="AKJ69" s="33"/>
      <c r="AKK69" s="33"/>
      <c r="AKL69" s="33"/>
      <c r="AKM69" s="33"/>
      <c r="AKN69" s="33"/>
      <c r="AKO69" s="33"/>
      <c r="AKP69" s="33"/>
      <c r="AKQ69" s="33"/>
      <c r="AKR69" s="33"/>
      <c r="AKS69" s="33"/>
      <c r="AKT69" s="33"/>
      <c r="AKU69" s="33"/>
      <c r="AKV69" s="33"/>
      <c r="AKW69" s="33"/>
      <c r="AKX69" s="33"/>
      <c r="AKY69" s="33"/>
      <c r="AKZ69" s="33"/>
      <c r="ALA69" s="33"/>
      <c r="ALB69" s="33"/>
      <c r="ALC69" s="33"/>
      <c r="ALD69" s="33"/>
      <c r="ALE69" s="33"/>
      <c r="ALF69" s="33"/>
      <c r="ALG69" s="33"/>
      <c r="ALH69" s="33"/>
      <c r="ALI69" s="33"/>
      <c r="ALJ69" s="33"/>
      <c r="ALK69" s="33"/>
      <c r="ALL69" s="33"/>
      <c r="ALM69" s="33"/>
      <c r="ALN69" s="33"/>
      <c r="ALO69" s="33"/>
      <c r="ALP69" s="33"/>
      <c r="ALQ69" s="33"/>
      <c r="ALR69" s="33"/>
      <c r="ALS69" s="33"/>
      <c r="ALT69" s="33"/>
      <c r="ALU69" s="33"/>
      <c r="ALV69" s="33"/>
      <c r="ALW69" s="33"/>
      <c r="ALX69" s="33"/>
      <c r="ALY69" s="33"/>
      <c r="ALZ69" s="33"/>
      <c r="AMA69" s="33"/>
      <c r="AMB69" s="33"/>
      <c r="AMC69" s="33"/>
      <c r="AMD69" s="33"/>
      <c r="AME69" s="33"/>
      <c r="AMF69" s="33"/>
      <c r="AMG69" s="33"/>
      <c r="AMH69" s="33"/>
      <c r="AMI69" s="33"/>
      <c r="AMJ69" s="33"/>
      <c r="AMK69" s="33"/>
      <c r="AML69" s="33"/>
    </row>
    <row r="70" spans="1:1026" s="34" customFormat="1" ht="17.100000000000001" customHeight="1">
      <c r="A70" s="116" t="s">
        <v>88</v>
      </c>
      <c r="B70" s="117"/>
      <c r="C70" s="118"/>
      <c r="D70" s="80" t="s">
        <v>89</v>
      </c>
      <c r="E70" s="89">
        <v>39.299999999999997</v>
      </c>
      <c r="F70" s="89">
        <f t="shared" si="25"/>
        <v>31.439999999999998</v>
      </c>
      <c r="G70" s="78">
        <f t="shared" si="26"/>
        <v>37.251184834123222</v>
      </c>
      <c r="H70" s="78">
        <f t="shared" si="27"/>
        <v>29.800947867298579</v>
      </c>
      <c r="I70" s="30">
        <v>5.5E-2</v>
      </c>
      <c r="J70" s="14"/>
      <c r="K70" s="58">
        <f t="shared" si="28"/>
        <v>0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  <c r="QR70" s="33"/>
      <c r="QS70" s="33"/>
      <c r="QT70" s="33"/>
      <c r="QU70" s="33"/>
      <c r="QV70" s="33"/>
      <c r="QW70" s="33"/>
      <c r="QX70" s="33"/>
      <c r="QY70" s="33"/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/>
      <c r="RM70" s="33"/>
      <c r="RN70" s="33"/>
      <c r="RO70" s="33"/>
      <c r="RP70" s="33"/>
      <c r="RQ70" s="33"/>
      <c r="RR70" s="33"/>
      <c r="RS70" s="33"/>
      <c r="RT70" s="33"/>
      <c r="RU70" s="33"/>
      <c r="RV70" s="33"/>
      <c r="RW70" s="33"/>
      <c r="RX70" s="33"/>
      <c r="RY70" s="33"/>
      <c r="RZ70" s="33"/>
      <c r="SA70" s="33"/>
      <c r="SB70" s="33"/>
      <c r="SC70" s="33"/>
      <c r="SD70" s="33"/>
      <c r="SE70" s="33"/>
      <c r="SF70" s="33"/>
      <c r="SG70" s="33"/>
      <c r="SH70" s="33"/>
      <c r="SI70" s="33"/>
      <c r="SJ70" s="33"/>
      <c r="SK70" s="33"/>
      <c r="SL70" s="33"/>
      <c r="SM70" s="33"/>
      <c r="SN70" s="33"/>
      <c r="SO70" s="33"/>
      <c r="SP70" s="33"/>
      <c r="SQ70" s="33"/>
      <c r="SR70" s="33"/>
      <c r="SS70" s="33"/>
      <c r="ST70" s="33"/>
      <c r="SU70" s="33"/>
      <c r="SV70" s="33"/>
      <c r="SW70" s="33"/>
      <c r="SX70" s="33"/>
      <c r="SY70" s="33"/>
      <c r="SZ70" s="33"/>
      <c r="TA70" s="33"/>
      <c r="TB70" s="33"/>
      <c r="TC70" s="33"/>
      <c r="TD70" s="33"/>
      <c r="TE70" s="33"/>
      <c r="TF70" s="33"/>
      <c r="TG70" s="33"/>
      <c r="TH70" s="33"/>
      <c r="TI70" s="33"/>
      <c r="TJ70" s="33"/>
      <c r="TK70" s="33"/>
      <c r="TL70" s="33"/>
      <c r="TM70" s="33"/>
      <c r="TN70" s="33"/>
      <c r="TO70" s="33"/>
      <c r="TP70" s="33"/>
      <c r="TQ70" s="33"/>
      <c r="TR70" s="33"/>
      <c r="TS70" s="33"/>
      <c r="TT70" s="33"/>
      <c r="TU70" s="33"/>
      <c r="TV70" s="33"/>
      <c r="TW70" s="33"/>
      <c r="TX70" s="33"/>
      <c r="TY70" s="33"/>
      <c r="TZ70" s="33"/>
      <c r="UA70" s="33"/>
      <c r="UB70" s="33"/>
      <c r="UC70" s="33"/>
      <c r="UD70" s="33"/>
      <c r="UE70" s="33"/>
      <c r="UF70" s="33"/>
      <c r="UG70" s="33"/>
      <c r="UH70" s="33"/>
      <c r="UI70" s="33"/>
      <c r="UJ70" s="33"/>
      <c r="UK70" s="33"/>
      <c r="UL70" s="33"/>
      <c r="UM70" s="33"/>
      <c r="UN70" s="33"/>
      <c r="UO70" s="33"/>
      <c r="UP70" s="33"/>
      <c r="UQ70" s="33"/>
      <c r="UR70" s="33"/>
      <c r="US70" s="33"/>
      <c r="UT70" s="33"/>
      <c r="UU70" s="33"/>
      <c r="UV70" s="33"/>
      <c r="UW70" s="33"/>
      <c r="UX70" s="33"/>
      <c r="UY70" s="33"/>
      <c r="UZ70" s="33"/>
      <c r="VA70" s="33"/>
      <c r="VB70" s="33"/>
      <c r="VC70" s="33"/>
      <c r="VD70" s="33"/>
      <c r="VE70" s="33"/>
      <c r="VF70" s="33"/>
      <c r="VG70" s="33"/>
      <c r="VH70" s="33"/>
      <c r="VI70" s="33"/>
      <c r="VJ70" s="33"/>
      <c r="VK70" s="33"/>
      <c r="VL70" s="33"/>
      <c r="VM70" s="33"/>
      <c r="VN70" s="33"/>
      <c r="VO70" s="33"/>
      <c r="VP70" s="33"/>
      <c r="VQ70" s="33"/>
      <c r="VR70" s="33"/>
      <c r="VS70" s="33"/>
      <c r="VT70" s="33"/>
      <c r="VU70" s="33"/>
      <c r="VV70" s="33"/>
      <c r="VW70" s="33"/>
      <c r="VX70" s="33"/>
      <c r="VY70" s="33"/>
      <c r="VZ70" s="33"/>
      <c r="WA70" s="33"/>
      <c r="WB70" s="33"/>
      <c r="WC70" s="33"/>
      <c r="WD70" s="33"/>
      <c r="WE70" s="33"/>
      <c r="WF70" s="33"/>
      <c r="WG70" s="33"/>
      <c r="WH70" s="33"/>
      <c r="WI70" s="33"/>
      <c r="WJ70" s="33"/>
      <c r="WK70" s="33"/>
      <c r="WL70" s="33"/>
      <c r="WM70" s="33"/>
      <c r="WN70" s="33"/>
      <c r="WO70" s="33"/>
      <c r="WP70" s="33"/>
      <c r="WQ70" s="33"/>
      <c r="WR70" s="33"/>
      <c r="WS70" s="33"/>
      <c r="WT70" s="33"/>
      <c r="WU70" s="33"/>
      <c r="WV70" s="33"/>
      <c r="WW70" s="33"/>
      <c r="WX70" s="33"/>
      <c r="WY70" s="33"/>
      <c r="WZ70" s="33"/>
      <c r="XA70" s="33"/>
      <c r="XB70" s="33"/>
      <c r="XC70" s="33"/>
      <c r="XD70" s="33"/>
      <c r="XE70" s="33"/>
      <c r="XF70" s="33"/>
      <c r="XG70" s="33"/>
      <c r="XH70" s="33"/>
      <c r="XI70" s="33"/>
      <c r="XJ70" s="33"/>
      <c r="XK70" s="33"/>
      <c r="XL70" s="33"/>
      <c r="XM70" s="33"/>
      <c r="XN70" s="33"/>
      <c r="XO70" s="33"/>
      <c r="XP70" s="33"/>
      <c r="XQ70" s="33"/>
      <c r="XR70" s="33"/>
      <c r="XS70" s="33"/>
      <c r="XT70" s="33"/>
      <c r="XU70" s="33"/>
      <c r="XV70" s="33"/>
      <c r="XW70" s="33"/>
      <c r="XX70" s="33"/>
      <c r="XY70" s="33"/>
      <c r="XZ70" s="33"/>
      <c r="YA70" s="33"/>
      <c r="YB70" s="33"/>
      <c r="YC70" s="33"/>
      <c r="YD70" s="33"/>
      <c r="YE70" s="33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/>
      <c r="AAJ70" s="33"/>
      <c r="AAK70" s="33"/>
      <c r="AAL70" s="33"/>
      <c r="AAM70" s="33"/>
      <c r="AAN70" s="33"/>
      <c r="AAO70" s="33"/>
      <c r="AAP70" s="33"/>
      <c r="AAQ70" s="33"/>
      <c r="AAR70" s="33"/>
      <c r="AAS70" s="33"/>
      <c r="AAT70" s="33"/>
      <c r="AAU70" s="33"/>
      <c r="AAV70" s="33"/>
      <c r="AAW70" s="33"/>
      <c r="AAX70" s="33"/>
      <c r="AAY70" s="33"/>
      <c r="AAZ70" s="33"/>
      <c r="ABA70" s="33"/>
      <c r="ABB70" s="33"/>
      <c r="ABC70" s="33"/>
      <c r="ABD70" s="33"/>
      <c r="ABE70" s="33"/>
      <c r="ABF70" s="33"/>
      <c r="ABG70" s="33"/>
      <c r="ABH70" s="33"/>
      <c r="ABI70" s="33"/>
      <c r="ABJ70" s="33"/>
      <c r="ABK70" s="33"/>
      <c r="ABL70" s="33"/>
      <c r="ABM70" s="33"/>
      <c r="ABN70" s="33"/>
      <c r="ABO70" s="33"/>
      <c r="ABP70" s="33"/>
      <c r="ABQ70" s="33"/>
      <c r="ABR70" s="33"/>
      <c r="ABS70" s="33"/>
      <c r="ABT70" s="33"/>
      <c r="ABU70" s="33"/>
      <c r="ABV70" s="33"/>
      <c r="ABW70" s="33"/>
      <c r="ABX70" s="33"/>
      <c r="ABY70" s="33"/>
      <c r="ABZ70" s="33"/>
      <c r="ACA70" s="33"/>
      <c r="ACB70" s="33"/>
      <c r="ACC70" s="33"/>
      <c r="ACD70" s="33"/>
      <c r="ACE70" s="33"/>
      <c r="ACF70" s="33"/>
      <c r="ACG70" s="33"/>
      <c r="ACH70" s="33"/>
      <c r="ACI70" s="33"/>
      <c r="ACJ70" s="33"/>
      <c r="ACK70" s="33"/>
      <c r="ACL70" s="33"/>
      <c r="ACM70" s="33"/>
      <c r="ACN70" s="33"/>
      <c r="ACO70" s="33"/>
      <c r="ACP70" s="33"/>
      <c r="ACQ70" s="33"/>
      <c r="ACR70" s="33"/>
      <c r="ACS70" s="33"/>
      <c r="ACT70" s="33"/>
      <c r="ACU70" s="33"/>
      <c r="ACV70" s="33"/>
      <c r="ACW70" s="33"/>
      <c r="ACX70" s="33"/>
      <c r="ACY70" s="33"/>
      <c r="ACZ70" s="33"/>
      <c r="ADA70" s="33"/>
      <c r="ADB70" s="33"/>
      <c r="ADC70" s="33"/>
      <c r="ADD70" s="33"/>
      <c r="ADE70" s="33"/>
      <c r="ADF70" s="33"/>
      <c r="ADG70" s="33"/>
      <c r="ADH70" s="33"/>
      <c r="ADI70" s="33"/>
      <c r="ADJ70" s="33"/>
      <c r="ADK70" s="33"/>
      <c r="ADL70" s="33"/>
      <c r="ADM70" s="33"/>
      <c r="ADN70" s="33"/>
      <c r="ADO70" s="33"/>
      <c r="ADP70" s="33"/>
      <c r="ADQ70" s="33"/>
      <c r="ADR70" s="33"/>
      <c r="ADS70" s="33"/>
      <c r="ADT70" s="33"/>
      <c r="ADU70" s="33"/>
      <c r="ADV70" s="33"/>
      <c r="ADW70" s="33"/>
      <c r="ADX70" s="33"/>
      <c r="ADY70" s="33"/>
      <c r="ADZ70" s="33"/>
      <c r="AEA70" s="33"/>
      <c r="AEB70" s="33"/>
      <c r="AEC70" s="33"/>
      <c r="AED70" s="33"/>
      <c r="AEE70" s="33"/>
      <c r="AEF70" s="33"/>
      <c r="AEG70" s="33"/>
      <c r="AEH70" s="33"/>
      <c r="AEI70" s="33"/>
      <c r="AEJ70" s="33"/>
      <c r="AEK70" s="33"/>
      <c r="AEL70" s="33"/>
      <c r="AEM70" s="33"/>
      <c r="AEN70" s="33"/>
      <c r="AEO70" s="33"/>
      <c r="AEP70" s="33"/>
      <c r="AEQ70" s="33"/>
      <c r="AER70" s="33"/>
      <c r="AES70" s="33"/>
      <c r="AET70" s="33"/>
      <c r="AEU70" s="33"/>
      <c r="AEV70" s="33"/>
      <c r="AEW70" s="33"/>
      <c r="AEX70" s="33"/>
      <c r="AEY70" s="33"/>
      <c r="AEZ70" s="33"/>
      <c r="AFA70" s="33"/>
      <c r="AFB70" s="33"/>
      <c r="AFC70" s="33"/>
      <c r="AFD70" s="33"/>
      <c r="AFE70" s="33"/>
      <c r="AFF70" s="33"/>
      <c r="AFG70" s="33"/>
      <c r="AFH70" s="33"/>
      <c r="AFI70" s="33"/>
      <c r="AFJ70" s="33"/>
      <c r="AFK70" s="33"/>
      <c r="AFL70" s="33"/>
      <c r="AFM70" s="33"/>
      <c r="AFN70" s="33"/>
      <c r="AFO70" s="33"/>
      <c r="AFP70" s="33"/>
      <c r="AFQ70" s="33"/>
      <c r="AFR70" s="33"/>
      <c r="AFS70" s="33"/>
      <c r="AFT70" s="33"/>
      <c r="AFU70" s="33"/>
      <c r="AFV70" s="33"/>
      <c r="AFW70" s="33"/>
      <c r="AFX70" s="33"/>
      <c r="AFY70" s="33"/>
      <c r="AFZ70" s="33"/>
      <c r="AGA70" s="33"/>
      <c r="AGB70" s="33"/>
      <c r="AGC70" s="33"/>
      <c r="AGD70" s="33"/>
      <c r="AGE70" s="33"/>
      <c r="AGF70" s="33"/>
      <c r="AGG70" s="33"/>
      <c r="AGH70" s="33"/>
      <c r="AGI70" s="33"/>
      <c r="AGJ70" s="33"/>
      <c r="AGK70" s="33"/>
      <c r="AGL70" s="33"/>
      <c r="AGM70" s="33"/>
      <c r="AGN70" s="33"/>
      <c r="AGO70" s="33"/>
      <c r="AGP70" s="33"/>
      <c r="AGQ70" s="33"/>
      <c r="AGR70" s="33"/>
      <c r="AGS70" s="33"/>
      <c r="AGT70" s="33"/>
      <c r="AGU70" s="33"/>
      <c r="AGV70" s="33"/>
      <c r="AGW70" s="33"/>
      <c r="AGX70" s="33"/>
      <c r="AGY70" s="33"/>
      <c r="AGZ70" s="33"/>
      <c r="AHA70" s="33"/>
      <c r="AHB70" s="33"/>
      <c r="AHC70" s="33"/>
      <c r="AHD70" s="33"/>
      <c r="AHE70" s="33"/>
      <c r="AHF70" s="33"/>
      <c r="AHG70" s="33"/>
      <c r="AHH70" s="33"/>
      <c r="AHI70" s="33"/>
      <c r="AHJ70" s="33"/>
      <c r="AHK70" s="33"/>
      <c r="AHL70" s="33"/>
      <c r="AHM70" s="33"/>
      <c r="AHN70" s="33"/>
      <c r="AHO70" s="33"/>
      <c r="AHP70" s="33"/>
      <c r="AHQ70" s="33"/>
      <c r="AHR70" s="33"/>
      <c r="AHS70" s="33"/>
      <c r="AHT70" s="33"/>
      <c r="AHU70" s="33"/>
      <c r="AHV70" s="33"/>
      <c r="AHW70" s="33"/>
      <c r="AHX70" s="33"/>
      <c r="AHY70" s="33"/>
      <c r="AHZ70" s="33"/>
      <c r="AIA70" s="33"/>
      <c r="AIB70" s="33"/>
      <c r="AIC70" s="33"/>
      <c r="AID70" s="33"/>
      <c r="AIE70" s="33"/>
      <c r="AIF70" s="33"/>
      <c r="AIG70" s="33"/>
      <c r="AIH70" s="33"/>
      <c r="AII70" s="33"/>
      <c r="AIJ70" s="33"/>
      <c r="AIK70" s="33"/>
      <c r="AIL70" s="33"/>
      <c r="AIM70" s="33"/>
      <c r="AIN70" s="33"/>
      <c r="AIO70" s="33"/>
      <c r="AIP70" s="33"/>
      <c r="AIQ70" s="33"/>
      <c r="AIR70" s="33"/>
      <c r="AIS70" s="33"/>
      <c r="AIT70" s="33"/>
      <c r="AIU70" s="33"/>
      <c r="AIV70" s="33"/>
      <c r="AIW70" s="33"/>
      <c r="AIX70" s="33"/>
      <c r="AIY70" s="33"/>
      <c r="AIZ70" s="33"/>
      <c r="AJA70" s="33"/>
      <c r="AJB70" s="33"/>
      <c r="AJC70" s="33"/>
      <c r="AJD70" s="33"/>
      <c r="AJE70" s="33"/>
      <c r="AJF70" s="33"/>
      <c r="AJG70" s="33"/>
      <c r="AJH70" s="33"/>
      <c r="AJI70" s="33"/>
      <c r="AJJ70" s="33"/>
      <c r="AJK70" s="33"/>
      <c r="AJL70" s="33"/>
      <c r="AJM70" s="33"/>
      <c r="AJN70" s="33"/>
      <c r="AJO70" s="33"/>
      <c r="AJP70" s="33"/>
      <c r="AJQ70" s="33"/>
      <c r="AJR70" s="33"/>
      <c r="AJS70" s="33"/>
      <c r="AJT70" s="33"/>
      <c r="AJU70" s="33"/>
      <c r="AJV70" s="33"/>
      <c r="AJW70" s="33"/>
      <c r="AJX70" s="33"/>
      <c r="AJY70" s="33"/>
      <c r="AJZ70" s="33"/>
      <c r="AKA70" s="33"/>
      <c r="AKB70" s="33"/>
      <c r="AKC70" s="33"/>
      <c r="AKD70" s="33"/>
      <c r="AKE70" s="33"/>
      <c r="AKF70" s="33"/>
      <c r="AKG70" s="33"/>
      <c r="AKH70" s="33"/>
      <c r="AKI70" s="33"/>
      <c r="AKJ70" s="33"/>
      <c r="AKK70" s="33"/>
      <c r="AKL70" s="33"/>
      <c r="AKM70" s="33"/>
      <c r="AKN70" s="33"/>
      <c r="AKO70" s="33"/>
      <c r="AKP70" s="33"/>
      <c r="AKQ70" s="33"/>
      <c r="AKR70" s="33"/>
      <c r="AKS70" s="33"/>
      <c r="AKT70" s="33"/>
      <c r="AKU70" s="33"/>
      <c r="AKV70" s="33"/>
      <c r="AKW70" s="33"/>
      <c r="AKX70" s="33"/>
      <c r="AKY70" s="33"/>
      <c r="AKZ70" s="33"/>
      <c r="ALA70" s="33"/>
      <c r="ALB70" s="33"/>
      <c r="ALC70" s="33"/>
      <c r="ALD70" s="33"/>
      <c r="ALE70" s="33"/>
      <c r="ALF70" s="33"/>
      <c r="ALG70" s="33"/>
      <c r="ALH70" s="33"/>
      <c r="ALI70" s="33"/>
      <c r="ALJ70" s="33"/>
      <c r="ALK70" s="33"/>
      <c r="ALL70" s="33"/>
      <c r="ALM70" s="33"/>
      <c r="ALN70" s="33"/>
      <c r="ALO70" s="33"/>
      <c r="ALP70" s="33"/>
      <c r="ALQ70" s="33"/>
      <c r="ALR70" s="33"/>
      <c r="ALS70" s="33"/>
      <c r="ALT70" s="33"/>
      <c r="ALU70" s="33"/>
      <c r="ALV70" s="33"/>
      <c r="ALW70" s="33"/>
      <c r="ALX70" s="33"/>
      <c r="ALY70" s="33"/>
      <c r="ALZ70" s="33"/>
      <c r="AMA70" s="33"/>
      <c r="AMB70" s="33"/>
      <c r="AMC70" s="33"/>
      <c r="AMD70" s="33"/>
      <c r="AME70" s="33"/>
      <c r="AMF70" s="33"/>
      <c r="AMG70" s="33"/>
      <c r="AMH70" s="33"/>
      <c r="AMI70" s="33"/>
      <c r="AMJ70" s="33"/>
      <c r="AMK70" s="33"/>
      <c r="AML70" s="33"/>
    </row>
    <row r="71" spans="1:1026" s="34" customFormat="1" ht="17.100000000000001" customHeight="1">
      <c r="A71" s="116" t="s">
        <v>90</v>
      </c>
      <c r="B71" s="117"/>
      <c r="C71" s="118"/>
      <c r="D71" s="80" t="s">
        <v>91</v>
      </c>
      <c r="E71" s="89">
        <v>34.5</v>
      </c>
      <c r="F71" s="89">
        <f t="shared" si="25"/>
        <v>27.6</v>
      </c>
      <c r="G71" s="78">
        <f t="shared" si="26"/>
        <v>32.70142180094787</v>
      </c>
      <c r="H71" s="78">
        <f t="shared" si="27"/>
        <v>26.161137440758296</v>
      </c>
      <c r="I71" s="30">
        <v>5.5E-2</v>
      </c>
      <c r="J71" s="14"/>
      <c r="K71" s="58">
        <f t="shared" si="28"/>
        <v>0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/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/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/>
      <c r="SG71" s="33"/>
      <c r="SH71" s="33"/>
      <c r="SI71" s="33"/>
      <c r="SJ71" s="33"/>
      <c r="SK71" s="33"/>
      <c r="SL71" s="33"/>
      <c r="SM71" s="33"/>
      <c r="SN71" s="33"/>
      <c r="SO71" s="33"/>
      <c r="SP71" s="33"/>
      <c r="SQ71" s="33"/>
      <c r="SR71" s="33"/>
      <c r="SS71" s="33"/>
      <c r="ST71" s="33"/>
      <c r="SU71" s="33"/>
      <c r="SV71" s="33"/>
      <c r="SW71" s="33"/>
      <c r="SX71" s="33"/>
      <c r="SY71" s="33"/>
      <c r="SZ71" s="33"/>
      <c r="TA71" s="33"/>
      <c r="TB71" s="33"/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/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/>
      <c r="UD71" s="33"/>
      <c r="UE71" s="33"/>
      <c r="UF71" s="33"/>
      <c r="UG71" s="33"/>
      <c r="UH71" s="33"/>
      <c r="UI71" s="33"/>
      <c r="UJ71" s="33"/>
      <c r="UK71" s="33"/>
      <c r="UL71" s="33"/>
      <c r="UM71" s="33"/>
      <c r="UN71" s="33"/>
      <c r="UO71" s="33"/>
      <c r="UP71" s="33"/>
      <c r="UQ71" s="33"/>
      <c r="UR71" s="33"/>
      <c r="US71" s="33"/>
      <c r="UT71" s="33"/>
      <c r="UU71" s="33"/>
      <c r="UV71" s="33"/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33"/>
      <c r="VS71" s="33"/>
      <c r="VT71" s="33"/>
      <c r="VU71" s="33"/>
      <c r="VV71" s="33"/>
      <c r="VW71" s="33"/>
      <c r="VX71" s="33"/>
      <c r="VY71" s="33"/>
      <c r="VZ71" s="33"/>
      <c r="WA71" s="33"/>
      <c r="WB71" s="33"/>
      <c r="WC71" s="33"/>
      <c r="WD71" s="33"/>
      <c r="WE71" s="33"/>
      <c r="WF71" s="33"/>
      <c r="WG71" s="33"/>
      <c r="WH71" s="33"/>
      <c r="WI71" s="33"/>
      <c r="WJ71" s="33"/>
      <c r="WK71" s="33"/>
      <c r="WL71" s="33"/>
      <c r="WM71" s="33"/>
      <c r="WN71" s="33"/>
      <c r="WO71" s="33"/>
      <c r="WP71" s="33"/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/>
      <c r="YM71" s="33"/>
      <c r="YN71" s="33"/>
      <c r="YO71" s="33"/>
      <c r="YP71" s="33"/>
      <c r="YQ71" s="33"/>
      <c r="YR71" s="33"/>
      <c r="YS71" s="33"/>
      <c r="YT71" s="33"/>
      <c r="YU71" s="33"/>
      <c r="YV71" s="33"/>
      <c r="YW71" s="33"/>
      <c r="YX71" s="33"/>
      <c r="YY71" s="33"/>
      <c r="YZ71" s="33"/>
      <c r="ZA71" s="33"/>
      <c r="ZB71" s="33"/>
      <c r="ZC71" s="33"/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/>
      <c r="ZS71" s="33"/>
      <c r="ZT71" s="33"/>
      <c r="ZU71" s="33"/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/>
      <c r="AAN71" s="33"/>
      <c r="AAO71" s="33"/>
      <c r="AAP71" s="33"/>
      <c r="AAQ71" s="33"/>
      <c r="AAR71" s="33"/>
      <c r="AAS71" s="33"/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/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/>
      <c r="ABS71" s="33"/>
      <c r="ABT71" s="33"/>
      <c r="ABU71" s="33"/>
      <c r="ABV71" s="33"/>
      <c r="ABW71" s="33"/>
      <c r="ABX71" s="33"/>
      <c r="ABY71" s="33"/>
      <c r="ABZ71" s="33"/>
      <c r="ACA71" s="33"/>
      <c r="ACB71" s="33"/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/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/>
      <c r="ADM71" s="33"/>
      <c r="ADN71" s="33"/>
      <c r="ADO71" s="33"/>
      <c r="ADP71" s="33"/>
      <c r="ADQ71" s="33"/>
      <c r="ADR71" s="33"/>
      <c r="ADS71" s="33"/>
      <c r="ADT71" s="33"/>
      <c r="ADU71" s="33"/>
      <c r="ADV71" s="33"/>
      <c r="ADW71" s="33"/>
      <c r="ADX71" s="33"/>
      <c r="ADY71" s="33"/>
      <c r="ADZ71" s="33"/>
      <c r="AEA71" s="33"/>
      <c r="AEB71" s="33"/>
      <c r="AEC71" s="33"/>
      <c r="AED71" s="33"/>
      <c r="AEE71" s="33"/>
      <c r="AEF71" s="33"/>
      <c r="AEG71" s="33"/>
      <c r="AEH71" s="33"/>
      <c r="AEI71" s="33"/>
      <c r="AEJ71" s="33"/>
      <c r="AEK71" s="33"/>
      <c r="AEL71" s="33"/>
      <c r="AEM71" s="33"/>
      <c r="AEN71" s="33"/>
      <c r="AEO71" s="33"/>
      <c r="AEP71" s="33"/>
      <c r="AEQ71" s="33"/>
      <c r="AER71" s="33"/>
      <c r="AES71" s="33"/>
      <c r="AET71" s="33"/>
      <c r="AEU71" s="33"/>
      <c r="AEV71" s="33"/>
      <c r="AEW71" s="33"/>
      <c r="AEX71" s="33"/>
      <c r="AEY71" s="33"/>
      <c r="AEZ71" s="33"/>
      <c r="AFA71" s="33"/>
      <c r="AFB71" s="33"/>
      <c r="AFC71" s="33"/>
      <c r="AFD71" s="33"/>
      <c r="AFE71" s="33"/>
      <c r="AFF71" s="33"/>
      <c r="AFG71" s="33"/>
      <c r="AFH71" s="33"/>
      <c r="AFI71" s="33"/>
      <c r="AFJ71" s="33"/>
      <c r="AFK71" s="33"/>
      <c r="AFL71" s="33"/>
      <c r="AFM71" s="33"/>
      <c r="AFN71" s="33"/>
      <c r="AFO71" s="33"/>
      <c r="AFP71" s="33"/>
      <c r="AFQ71" s="33"/>
      <c r="AFR71" s="33"/>
      <c r="AFS71" s="33"/>
      <c r="AFT71" s="33"/>
      <c r="AFU71" s="33"/>
      <c r="AFV71" s="33"/>
      <c r="AFW71" s="33"/>
      <c r="AFX71" s="33"/>
      <c r="AFY71" s="33"/>
      <c r="AFZ71" s="33"/>
      <c r="AGA71" s="33"/>
      <c r="AGB71" s="33"/>
      <c r="AGC71" s="33"/>
      <c r="AGD71" s="33"/>
      <c r="AGE71" s="33"/>
      <c r="AGF71" s="33"/>
      <c r="AGG71" s="33"/>
      <c r="AGH71" s="33"/>
      <c r="AGI71" s="33"/>
      <c r="AGJ71" s="33"/>
      <c r="AGK71" s="33"/>
      <c r="AGL71" s="33"/>
      <c r="AGM71" s="33"/>
      <c r="AGN71" s="33"/>
      <c r="AGO71" s="33"/>
      <c r="AGP71" s="33"/>
      <c r="AGQ71" s="33"/>
      <c r="AGR71" s="33"/>
      <c r="AGS71" s="33"/>
      <c r="AGT71" s="33"/>
      <c r="AGU71" s="33"/>
      <c r="AGV71" s="33"/>
      <c r="AGW71" s="33"/>
      <c r="AGX71" s="33"/>
      <c r="AGY71" s="33"/>
      <c r="AGZ71" s="33"/>
      <c r="AHA71" s="33"/>
      <c r="AHB71" s="33"/>
      <c r="AHC71" s="33"/>
      <c r="AHD71" s="33"/>
      <c r="AHE71" s="33"/>
      <c r="AHF71" s="33"/>
      <c r="AHG71" s="33"/>
      <c r="AHH71" s="33"/>
      <c r="AHI71" s="33"/>
      <c r="AHJ71" s="33"/>
      <c r="AHK71" s="33"/>
      <c r="AHL71" s="33"/>
      <c r="AHM71" s="33"/>
      <c r="AHN71" s="33"/>
      <c r="AHO71" s="33"/>
      <c r="AHP71" s="33"/>
      <c r="AHQ71" s="33"/>
      <c r="AHR71" s="33"/>
      <c r="AHS71" s="33"/>
      <c r="AHT71" s="33"/>
      <c r="AHU71" s="33"/>
      <c r="AHV71" s="33"/>
      <c r="AHW71" s="33"/>
      <c r="AHX71" s="33"/>
      <c r="AHY71" s="33"/>
      <c r="AHZ71" s="33"/>
      <c r="AIA71" s="33"/>
      <c r="AIB71" s="33"/>
      <c r="AIC71" s="33"/>
      <c r="AID71" s="33"/>
      <c r="AIE71" s="33"/>
      <c r="AIF71" s="33"/>
      <c r="AIG71" s="33"/>
      <c r="AIH71" s="33"/>
      <c r="AII71" s="33"/>
      <c r="AIJ71" s="33"/>
      <c r="AIK71" s="33"/>
      <c r="AIL71" s="33"/>
      <c r="AIM71" s="33"/>
      <c r="AIN71" s="33"/>
      <c r="AIO71" s="33"/>
      <c r="AIP71" s="33"/>
      <c r="AIQ71" s="33"/>
      <c r="AIR71" s="33"/>
      <c r="AIS71" s="33"/>
      <c r="AIT71" s="33"/>
      <c r="AIU71" s="33"/>
      <c r="AIV71" s="33"/>
      <c r="AIW71" s="33"/>
      <c r="AIX71" s="33"/>
      <c r="AIY71" s="33"/>
      <c r="AIZ71" s="33"/>
      <c r="AJA71" s="33"/>
      <c r="AJB71" s="33"/>
      <c r="AJC71" s="33"/>
      <c r="AJD71" s="33"/>
      <c r="AJE71" s="33"/>
      <c r="AJF71" s="33"/>
      <c r="AJG71" s="33"/>
      <c r="AJH71" s="33"/>
      <c r="AJI71" s="33"/>
      <c r="AJJ71" s="33"/>
      <c r="AJK71" s="33"/>
      <c r="AJL71" s="33"/>
      <c r="AJM71" s="33"/>
      <c r="AJN71" s="33"/>
      <c r="AJO71" s="33"/>
      <c r="AJP71" s="33"/>
      <c r="AJQ71" s="33"/>
      <c r="AJR71" s="33"/>
      <c r="AJS71" s="33"/>
      <c r="AJT71" s="33"/>
      <c r="AJU71" s="33"/>
      <c r="AJV71" s="33"/>
      <c r="AJW71" s="33"/>
      <c r="AJX71" s="33"/>
      <c r="AJY71" s="33"/>
      <c r="AJZ71" s="33"/>
      <c r="AKA71" s="33"/>
      <c r="AKB71" s="33"/>
      <c r="AKC71" s="33"/>
      <c r="AKD71" s="33"/>
      <c r="AKE71" s="33"/>
      <c r="AKF71" s="33"/>
      <c r="AKG71" s="33"/>
      <c r="AKH71" s="33"/>
      <c r="AKI71" s="33"/>
      <c r="AKJ71" s="33"/>
      <c r="AKK71" s="33"/>
      <c r="AKL71" s="33"/>
      <c r="AKM71" s="33"/>
      <c r="AKN71" s="33"/>
      <c r="AKO71" s="33"/>
      <c r="AKP71" s="33"/>
      <c r="AKQ71" s="33"/>
      <c r="AKR71" s="33"/>
      <c r="AKS71" s="33"/>
      <c r="AKT71" s="33"/>
      <c r="AKU71" s="33"/>
      <c r="AKV71" s="33"/>
      <c r="AKW71" s="33"/>
      <c r="AKX71" s="33"/>
      <c r="AKY71" s="33"/>
      <c r="AKZ71" s="33"/>
      <c r="ALA71" s="33"/>
      <c r="ALB71" s="33"/>
      <c r="ALC71" s="33"/>
      <c r="ALD71" s="33"/>
      <c r="ALE71" s="33"/>
      <c r="ALF71" s="33"/>
      <c r="ALG71" s="33"/>
      <c r="ALH71" s="33"/>
      <c r="ALI71" s="33"/>
      <c r="ALJ71" s="33"/>
      <c r="ALK71" s="33"/>
      <c r="ALL71" s="33"/>
      <c r="ALM71" s="33"/>
      <c r="ALN71" s="33"/>
      <c r="ALO71" s="33"/>
      <c r="ALP71" s="33"/>
      <c r="ALQ71" s="33"/>
      <c r="ALR71" s="33"/>
      <c r="ALS71" s="33"/>
      <c r="ALT71" s="33"/>
      <c r="ALU71" s="33"/>
      <c r="ALV71" s="33"/>
      <c r="ALW71" s="33"/>
      <c r="ALX71" s="33"/>
      <c r="ALY71" s="33"/>
      <c r="ALZ71" s="33"/>
      <c r="AMA71" s="33"/>
      <c r="AMB71" s="33"/>
      <c r="AMC71" s="33"/>
      <c r="AMD71" s="33"/>
      <c r="AME71" s="33"/>
      <c r="AMF71" s="33"/>
      <c r="AMG71" s="33"/>
      <c r="AMH71" s="33"/>
      <c r="AMI71" s="33"/>
      <c r="AMJ71" s="33"/>
      <c r="AMK71" s="33"/>
      <c r="AML71" s="33"/>
    </row>
    <row r="72" spans="1:1026" s="34" customFormat="1" ht="17.100000000000001" customHeight="1">
      <c r="A72" s="122" t="s">
        <v>92</v>
      </c>
      <c r="B72" s="123"/>
      <c r="C72" s="124"/>
      <c r="D72" s="6"/>
      <c r="E72" s="22"/>
      <c r="F72" s="22"/>
      <c r="G72" s="22"/>
      <c r="H72" s="22"/>
      <c r="I72" s="6"/>
      <c r="J72" s="109"/>
      <c r="K72" s="1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</row>
    <row r="73" spans="1:1026" ht="17.100000000000001" customHeight="1">
      <c r="A73" s="101" t="s">
        <v>93</v>
      </c>
      <c r="B73" s="102"/>
      <c r="C73" s="102"/>
      <c r="D73" s="23" t="s">
        <v>94</v>
      </c>
      <c r="E73" s="11">
        <v>21.8</v>
      </c>
      <c r="F73" s="11">
        <f>E73*0.8</f>
        <v>17.440000000000001</v>
      </c>
      <c r="G73" s="17">
        <f>E73/1.055</f>
        <v>20.66350710900474</v>
      </c>
      <c r="H73" s="17">
        <f>F73/1.055</f>
        <v>16.530805687203795</v>
      </c>
      <c r="I73" s="18">
        <v>5.5E-2</v>
      </c>
      <c r="J73" s="14"/>
      <c r="K73" s="58">
        <f>F73*J73</f>
        <v>0</v>
      </c>
    </row>
    <row r="74" spans="1:1026" ht="17.100000000000001" customHeight="1">
      <c r="A74" s="101" t="s">
        <v>95</v>
      </c>
      <c r="B74" s="102"/>
      <c r="C74" s="102"/>
      <c r="D74" s="23" t="s">
        <v>96</v>
      </c>
      <c r="E74" s="11">
        <v>22.9</v>
      </c>
      <c r="F74" s="11">
        <f t="shared" ref="F74:F86" si="29">E74*0.8</f>
        <v>18.32</v>
      </c>
      <c r="G74" s="17">
        <f t="shared" ref="G74:G86" si="30">E74/1.055</f>
        <v>21.706161137440759</v>
      </c>
      <c r="H74" s="17">
        <f t="shared" ref="H74:H86" si="31">F74/1.055</f>
        <v>17.364928909952607</v>
      </c>
      <c r="I74" s="35">
        <v>5.5E-2</v>
      </c>
      <c r="J74" s="14"/>
      <c r="K74" s="58">
        <f t="shared" ref="K74:K86" si="32">F74*J74</f>
        <v>0</v>
      </c>
    </row>
    <row r="75" spans="1:1026" ht="17.100000000000001" customHeight="1">
      <c r="A75" s="125" t="s">
        <v>97</v>
      </c>
      <c r="B75" s="126"/>
      <c r="C75" s="127"/>
      <c r="D75" s="6"/>
      <c r="E75" s="22"/>
      <c r="F75" s="22"/>
      <c r="G75" s="22"/>
      <c r="H75" s="22"/>
      <c r="I75" s="6"/>
      <c r="J75" s="109"/>
      <c r="K75" s="110"/>
    </row>
    <row r="76" spans="1:1026" s="34" customFormat="1" ht="17.100000000000001" customHeight="1">
      <c r="A76" s="101" t="s">
        <v>98</v>
      </c>
      <c r="B76" s="102"/>
      <c r="C76" s="102"/>
      <c r="D76" s="23" t="s">
        <v>99</v>
      </c>
      <c r="E76" s="11">
        <v>25.2</v>
      </c>
      <c r="F76" s="11">
        <f>E76*0.8</f>
        <v>20.16</v>
      </c>
      <c r="G76" s="17">
        <f>E76/1.055</f>
        <v>23.886255924170616</v>
      </c>
      <c r="H76" s="17">
        <f>F76/1.055</f>
        <v>19.109004739336495</v>
      </c>
      <c r="I76" s="35">
        <v>5.5E-2</v>
      </c>
      <c r="J76" s="14"/>
      <c r="K76" s="58">
        <f>F76*J76</f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</row>
    <row r="77" spans="1:1026" s="34" customFormat="1" ht="17.100000000000001" customHeight="1">
      <c r="A77" s="135" t="s">
        <v>100</v>
      </c>
      <c r="B77" s="136"/>
      <c r="C77" s="137"/>
      <c r="D77" s="76" t="s">
        <v>101</v>
      </c>
      <c r="E77" s="81">
        <v>12.2</v>
      </c>
      <c r="F77" s="11">
        <f t="shared" ref="F77:F80" si="33">E77*0.8</f>
        <v>9.76</v>
      </c>
      <c r="G77" s="17">
        <f t="shared" ref="G77:G79" si="34">E77/1.055</f>
        <v>11.563981042654028</v>
      </c>
      <c r="H77" s="17">
        <f t="shared" ref="H77:H79" si="35">F77/1.055</f>
        <v>9.2511848341232223</v>
      </c>
      <c r="I77" s="35">
        <v>5.5E-2</v>
      </c>
      <c r="J77" s="84"/>
      <c r="K77" s="58">
        <f t="shared" ref="K77:K80" si="36">F77*J77</f>
        <v>0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  <c r="AMH77" s="33"/>
      <c r="AMI77" s="33"/>
      <c r="AMJ77" s="33"/>
      <c r="AMK77" s="33"/>
      <c r="AML77" s="33"/>
    </row>
    <row r="78" spans="1:1026" s="34" customFormat="1" ht="17.100000000000001" customHeight="1">
      <c r="A78" s="135" t="s">
        <v>102</v>
      </c>
      <c r="B78" s="136"/>
      <c r="C78" s="137"/>
      <c r="D78" s="76" t="s">
        <v>101</v>
      </c>
      <c r="E78" s="81">
        <v>12.2</v>
      </c>
      <c r="F78" s="11">
        <f t="shared" si="33"/>
        <v>9.76</v>
      </c>
      <c r="G78" s="17">
        <f t="shared" si="34"/>
        <v>11.563981042654028</v>
      </c>
      <c r="H78" s="17">
        <f t="shared" si="35"/>
        <v>9.2511848341232223</v>
      </c>
      <c r="I78" s="35">
        <v>5.5E-2</v>
      </c>
      <c r="J78" s="84"/>
      <c r="K78" s="58">
        <f t="shared" si="36"/>
        <v>0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  <c r="AEH78" s="33"/>
      <c r="AEI78" s="33"/>
      <c r="AEJ78" s="33"/>
      <c r="AEK78" s="33"/>
      <c r="AEL78" s="33"/>
      <c r="AEM78" s="33"/>
      <c r="AEN78" s="33"/>
      <c r="AEO78" s="33"/>
      <c r="AEP78" s="33"/>
      <c r="AEQ78" s="33"/>
      <c r="AER78" s="33"/>
      <c r="AES78" s="33"/>
      <c r="AET78" s="33"/>
      <c r="AEU78" s="33"/>
      <c r="AEV78" s="33"/>
      <c r="AEW78" s="33"/>
      <c r="AEX78" s="33"/>
      <c r="AEY78" s="33"/>
      <c r="AEZ78" s="33"/>
      <c r="AFA78" s="33"/>
      <c r="AFB78" s="33"/>
      <c r="AFC78" s="33"/>
      <c r="AFD78" s="33"/>
      <c r="AFE78" s="33"/>
      <c r="AFF78" s="33"/>
      <c r="AFG78" s="33"/>
      <c r="AFH78" s="33"/>
      <c r="AFI78" s="33"/>
      <c r="AFJ78" s="33"/>
      <c r="AFK78" s="33"/>
      <c r="AFL78" s="33"/>
      <c r="AFM78" s="33"/>
      <c r="AFN78" s="33"/>
      <c r="AFO78" s="33"/>
      <c r="AFP78" s="33"/>
      <c r="AFQ78" s="33"/>
      <c r="AFR78" s="33"/>
      <c r="AFS78" s="33"/>
      <c r="AFT78" s="33"/>
      <c r="AFU78" s="33"/>
      <c r="AFV78" s="33"/>
      <c r="AFW78" s="33"/>
      <c r="AFX78" s="33"/>
      <c r="AFY78" s="33"/>
      <c r="AFZ78" s="33"/>
      <c r="AGA78" s="33"/>
      <c r="AGB78" s="33"/>
      <c r="AGC78" s="33"/>
      <c r="AGD78" s="33"/>
      <c r="AGE78" s="33"/>
      <c r="AGF78" s="33"/>
      <c r="AGG78" s="33"/>
      <c r="AGH78" s="33"/>
      <c r="AGI78" s="33"/>
      <c r="AGJ78" s="33"/>
      <c r="AGK78" s="33"/>
      <c r="AGL78" s="33"/>
      <c r="AGM78" s="33"/>
      <c r="AGN78" s="33"/>
      <c r="AGO78" s="33"/>
      <c r="AGP78" s="33"/>
      <c r="AGQ78" s="33"/>
      <c r="AGR78" s="33"/>
      <c r="AGS78" s="33"/>
      <c r="AGT78" s="33"/>
      <c r="AGU78" s="33"/>
      <c r="AGV78" s="33"/>
      <c r="AGW78" s="33"/>
      <c r="AGX78" s="33"/>
      <c r="AGY78" s="33"/>
      <c r="AGZ78" s="33"/>
      <c r="AHA78" s="33"/>
      <c r="AHB78" s="33"/>
      <c r="AHC78" s="33"/>
      <c r="AHD78" s="33"/>
      <c r="AHE78" s="33"/>
      <c r="AHF78" s="33"/>
      <c r="AHG78" s="33"/>
      <c r="AHH78" s="33"/>
      <c r="AHI78" s="33"/>
      <c r="AHJ78" s="33"/>
      <c r="AHK78" s="33"/>
      <c r="AHL78" s="33"/>
      <c r="AHM78" s="33"/>
      <c r="AHN78" s="33"/>
      <c r="AHO78" s="33"/>
      <c r="AHP78" s="33"/>
      <c r="AHQ78" s="33"/>
      <c r="AHR78" s="33"/>
      <c r="AHS78" s="33"/>
      <c r="AHT78" s="33"/>
      <c r="AHU78" s="33"/>
      <c r="AHV78" s="33"/>
      <c r="AHW78" s="33"/>
      <c r="AHX78" s="33"/>
      <c r="AHY78" s="33"/>
      <c r="AHZ78" s="33"/>
      <c r="AIA78" s="33"/>
      <c r="AIB78" s="33"/>
      <c r="AIC78" s="33"/>
      <c r="AID78" s="33"/>
      <c r="AIE78" s="33"/>
      <c r="AIF78" s="33"/>
      <c r="AIG78" s="33"/>
      <c r="AIH78" s="33"/>
      <c r="AII78" s="33"/>
      <c r="AIJ78" s="33"/>
      <c r="AIK78" s="33"/>
      <c r="AIL78" s="33"/>
      <c r="AIM78" s="33"/>
      <c r="AIN78" s="33"/>
      <c r="AIO78" s="33"/>
      <c r="AIP78" s="33"/>
      <c r="AIQ78" s="33"/>
      <c r="AIR78" s="33"/>
      <c r="AIS78" s="33"/>
      <c r="AIT78" s="33"/>
      <c r="AIU78" s="33"/>
      <c r="AIV78" s="33"/>
      <c r="AIW78" s="33"/>
      <c r="AIX78" s="33"/>
      <c r="AIY78" s="33"/>
      <c r="AIZ78" s="33"/>
      <c r="AJA78" s="33"/>
      <c r="AJB78" s="33"/>
      <c r="AJC78" s="33"/>
      <c r="AJD78" s="33"/>
      <c r="AJE78" s="33"/>
      <c r="AJF78" s="33"/>
      <c r="AJG78" s="33"/>
      <c r="AJH78" s="33"/>
      <c r="AJI78" s="33"/>
      <c r="AJJ78" s="33"/>
      <c r="AJK78" s="33"/>
      <c r="AJL78" s="33"/>
      <c r="AJM78" s="33"/>
      <c r="AJN78" s="33"/>
      <c r="AJO78" s="33"/>
      <c r="AJP78" s="33"/>
      <c r="AJQ78" s="33"/>
      <c r="AJR78" s="33"/>
      <c r="AJS78" s="33"/>
      <c r="AJT78" s="33"/>
      <c r="AJU78" s="33"/>
      <c r="AJV78" s="33"/>
      <c r="AJW78" s="33"/>
      <c r="AJX78" s="33"/>
      <c r="AJY78" s="33"/>
      <c r="AJZ78" s="33"/>
      <c r="AKA78" s="33"/>
      <c r="AKB78" s="33"/>
      <c r="AKC78" s="33"/>
      <c r="AKD78" s="33"/>
      <c r="AKE78" s="33"/>
      <c r="AKF78" s="33"/>
      <c r="AKG78" s="33"/>
      <c r="AKH78" s="33"/>
      <c r="AKI78" s="33"/>
      <c r="AKJ78" s="33"/>
      <c r="AKK78" s="33"/>
      <c r="AKL78" s="33"/>
      <c r="AKM78" s="33"/>
      <c r="AKN78" s="33"/>
      <c r="AKO78" s="33"/>
      <c r="AKP78" s="33"/>
      <c r="AKQ78" s="33"/>
      <c r="AKR78" s="33"/>
      <c r="AKS78" s="33"/>
      <c r="AKT78" s="33"/>
      <c r="AKU78" s="33"/>
      <c r="AKV78" s="33"/>
      <c r="AKW78" s="33"/>
      <c r="AKX78" s="33"/>
      <c r="AKY78" s="33"/>
      <c r="AKZ78" s="33"/>
      <c r="ALA78" s="33"/>
      <c r="ALB78" s="33"/>
      <c r="ALC78" s="33"/>
      <c r="ALD78" s="33"/>
      <c r="ALE78" s="33"/>
      <c r="ALF78" s="33"/>
      <c r="ALG78" s="33"/>
      <c r="ALH78" s="33"/>
      <c r="ALI78" s="33"/>
      <c r="ALJ78" s="33"/>
      <c r="ALK78" s="33"/>
      <c r="ALL78" s="33"/>
      <c r="ALM78" s="33"/>
      <c r="ALN78" s="33"/>
      <c r="ALO78" s="33"/>
      <c r="ALP78" s="33"/>
      <c r="ALQ78" s="33"/>
      <c r="ALR78" s="33"/>
      <c r="ALS78" s="33"/>
      <c r="ALT78" s="33"/>
      <c r="ALU78" s="33"/>
      <c r="ALV78" s="33"/>
      <c r="ALW78" s="33"/>
      <c r="ALX78" s="33"/>
      <c r="ALY78" s="33"/>
      <c r="ALZ78" s="33"/>
      <c r="AMA78" s="33"/>
      <c r="AMB78" s="33"/>
      <c r="AMC78" s="33"/>
      <c r="AMD78" s="33"/>
      <c r="AME78" s="33"/>
      <c r="AMF78" s="33"/>
      <c r="AMG78" s="33"/>
      <c r="AMH78" s="33"/>
      <c r="AMI78" s="33"/>
      <c r="AMJ78" s="33"/>
      <c r="AMK78" s="33"/>
      <c r="AML78" s="33"/>
    </row>
    <row r="79" spans="1:1026" s="34" customFormat="1" ht="17.100000000000001" customHeight="1">
      <c r="A79" s="135" t="s">
        <v>103</v>
      </c>
      <c r="B79" s="136"/>
      <c r="C79" s="137"/>
      <c r="D79" s="76" t="s">
        <v>101</v>
      </c>
      <c r="E79" s="81">
        <v>12.2</v>
      </c>
      <c r="F79" s="11">
        <f t="shared" si="33"/>
        <v>9.76</v>
      </c>
      <c r="G79" s="17">
        <f t="shared" si="34"/>
        <v>11.563981042654028</v>
      </c>
      <c r="H79" s="17">
        <f t="shared" si="35"/>
        <v>9.2511848341232223</v>
      </c>
      <c r="I79" s="35">
        <v>5.5E-2</v>
      </c>
      <c r="J79" s="84"/>
      <c r="K79" s="58">
        <f t="shared" si="36"/>
        <v>0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  <c r="AMJ79" s="33"/>
      <c r="AMK79" s="33"/>
      <c r="AML79" s="33"/>
    </row>
    <row r="80" spans="1:1026" s="34" customFormat="1" ht="17.100000000000001" customHeight="1">
      <c r="A80" s="138" t="s">
        <v>104</v>
      </c>
      <c r="B80" s="139"/>
      <c r="C80" s="140"/>
      <c r="D80" s="76" t="s">
        <v>105</v>
      </c>
      <c r="E80" s="81">
        <v>19.5</v>
      </c>
      <c r="F80" s="11">
        <f t="shared" si="33"/>
        <v>15.600000000000001</v>
      </c>
      <c r="G80" s="17">
        <f>E80/1.2</f>
        <v>16.25</v>
      </c>
      <c r="H80" s="17">
        <f>F80/1.2</f>
        <v>13.000000000000002</v>
      </c>
      <c r="I80" s="35">
        <v>0.2</v>
      </c>
      <c r="J80" s="84"/>
      <c r="K80" s="58">
        <f t="shared" si="36"/>
        <v>0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/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/>
      <c r="AIC80" s="33"/>
      <c r="AID80" s="33"/>
      <c r="AIE80" s="33"/>
      <c r="AIF80" s="33"/>
      <c r="AIG80" s="33"/>
      <c r="AIH80" s="33"/>
      <c r="AII80" s="33"/>
      <c r="AIJ80" s="33"/>
      <c r="AIK80" s="33"/>
      <c r="AIL80" s="33"/>
      <c r="AIM80" s="33"/>
      <c r="AIN80" s="33"/>
      <c r="AIO80" s="33"/>
      <c r="AIP80" s="33"/>
      <c r="AIQ80" s="33"/>
      <c r="AIR80" s="33"/>
      <c r="AIS80" s="33"/>
      <c r="AIT80" s="33"/>
      <c r="AIU80" s="33"/>
      <c r="AIV80" s="33"/>
      <c r="AIW80" s="33"/>
      <c r="AIX80" s="33"/>
      <c r="AIY80" s="33"/>
      <c r="AIZ80" s="33"/>
      <c r="AJA80" s="33"/>
      <c r="AJB80" s="33"/>
      <c r="AJC80" s="33"/>
      <c r="AJD80" s="33"/>
      <c r="AJE80" s="33"/>
      <c r="AJF80" s="33"/>
      <c r="AJG80" s="33"/>
      <c r="AJH80" s="33"/>
      <c r="AJI80" s="33"/>
      <c r="AJJ80" s="33"/>
      <c r="AJK80" s="33"/>
      <c r="AJL80" s="33"/>
      <c r="AJM80" s="33"/>
      <c r="AJN80" s="33"/>
      <c r="AJO80" s="33"/>
      <c r="AJP80" s="33"/>
      <c r="AJQ80" s="33"/>
      <c r="AJR80" s="33"/>
      <c r="AJS80" s="33"/>
      <c r="AJT80" s="33"/>
      <c r="AJU80" s="33"/>
      <c r="AJV80" s="33"/>
      <c r="AJW80" s="33"/>
      <c r="AJX80" s="33"/>
      <c r="AJY80" s="33"/>
      <c r="AJZ80" s="33"/>
      <c r="AKA80" s="33"/>
      <c r="AKB80" s="33"/>
      <c r="AKC80" s="33"/>
      <c r="AKD80" s="33"/>
      <c r="AKE80" s="33"/>
      <c r="AKF80" s="33"/>
      <c r="AKG80" s="33"/>
      <c r="AKH80" s="33"/>
      <c r="AKI80" s="33"/>
      <c r="AKJ80" s="33"/>
      <c r="AKK80" s="33"/>
      <c r="AKL80" s="33"/>
      <c r="AKM80" s="33"/>
      <c r="AKN80" s="33"/>
      <c r="AKO80" s="33"/>
      <c r="AKP80" s="33"/>
      <c r="AKQ80" s="33"/>
      <c r="AKR80" s="33"/>
      <c r="AKS80" s="33"/>
      <c r="AKT80" s="33"/>
      <c r="AKU80" s="33"/>
      <c r="AKV80" s="33"/>
      <c r="AKW80" s="33"/>
      <c r="AKX80" s="33"/>
      <c r="AKY80" s="33"/>
      <c r="AKZ80" s="33"/>
      <c r="ALA80" s="33"/>
      <c r="ALB80" s="33"/>
      <c r="ALC80" s="33"/>
      <c r="ALD80" s="33"/>
      <c r="ALE80" s="33"/>
      <c r="ALF80" s="33"/>
      <c r="ALG80" s="33"/>
      <c r="ALH80" s="33"/>
      <c r="ALI80" s="33"/>
      <c r="ALJ80" s="33"/>
      <c r="ALK80" s="33"/>
      <c r="ALL80" s="33"/>
      <c r="ALM80" s="33"/>
      <c r="ALN80" s="33"/>
      <c r="ALO80" s="33"/>
      <c r="ALP80" s="33"/>
      <c r="ALQ80" s="33"/>
      <c r="ALR80" s="33"/>
      <c r="ALS80" s="33"/>
      <c r="ALT80" s="33"/>
      <c r="ALU80" s="33"/>
      <c r="ALV80" s="33"/>
      <c r="ALW80" s="33"/>
      <c r="ALX80" s="33"/>
      <c r="ALY80" s="33"/>
      <c r="ALZ80" s="33"/>
      <c r="AMA80" s="33"/>
      <c r="AMB80" s="33"/>
      <c r="AMC80" s="33"/>
      <c r="AMD80" s="33"/>
      <c r="AME80" s="33"/>
      <c r="AMF80" s="33"/>
      <c r="AMG80" s="33"/>
      <c r="AMH80" s="33"/>
      <c r="AMI80" s="33"/>
      <c r="AMJ80" s="33"/>
      <c r="AMK80" s="33"/>
      <c r="AML80" s="33"/>
    </row>
    <row r="81" spans="1:1026" s="34" customFormat="1" ht="17.100000000000001" customHeight="1">
      <c r="A81" s="125" t="s">
        <v>106</v>
      </c>
      <c r="B81" s="126"/>
      <c r="C81" s="127"/>
      <c r="D81" s="6"/>
      <c r="E81" s="22"/>
      <c r="F81" s="22"/>
      <c r="G81" s="22"/>
      <c r="H81" s="22"/>
      <c r="I81" s="6"/>
      <c r="J81" s="109"/>
      <c r="K81" s="11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</row>
    <row r="82" spans="1:1026" s="34" customFormat="1" ht="17.100000000000001" customHeight="1">
      <c r="A82" s="114" t="s">
        <v>107</v>
      </c>
      <c r="B82" s="115"/>
      <c r="C82" s="115"/>
      <c r="D82" s="76" t="s">
        <v>108</v>
      </c>
      <c r="E82" s="81">
        <v>15.3</v>
      </c>
      <c r="F82" s="81">
        <f>E82*0.8</f>
        <v>12.240000000000002</v>
      </c>
      <c r="G82" s="82">
        <f>E82/1.055</f>
        <v>14.502369668246446</v>
      </c>
      <c r="H82" s="82">
        <f>F82/1.055</f>
        <v>11.601895734597159</v>
      </c>
      <c r="I82" s="83">
        <v>5.5E-2</v>
      </c>
      <c r="J82" s="84"/>
      <c r="K82" s="85">
        <f>F82*J82</f>
        <v>0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  <c r="NL82" s="33"/>
      <c r="NM82" s="33"/>
      <c r="NN82" s="33"/>
      <c r="NO82" s="33"/>
      <c r="NP82" s="33"/>
      <c r="NQ82" s="33"/>
      <c r="NR82" s="33"/>
      <c r="NS82" s="33"/>
      <c r="NT82" s="33"/>
      <c r="NU82" s="33"/>
      <c r="NV82" s="33"/>
      <c r="NW82" s="33"/>
      <c r="NX82" s="33"/>
      <c r="NY82" s="33"/>
      <c r="NZ82" s="33"/>
      <c r="OA82" s="33"/>
      <c r="OB82" s="33"/>
      <c r="OC82" s="33"/>
      <c r="OD82" s="33"/>
      <c r="OE82" s="33"/>
      <c r="OF82" s="33"/>
      <c r="OG82" s="33"/>
      <c r="OH82" s="33"/>
      <c r="OI82" s="33"/>
      <c r="OJ82" s="33"/>
      <c r="OK82" s="33"/>
      <c r="OL82" s="33"/>
      <c r="OM82" s="33"/>
      <c r="ON82" s="33"/>
      <c r="OO82" s="33"/>
      <c r="OP82" s="33"/>
      <c r="OQ82" s="33"/>
      <c r="OR82" s="33"/>
      <c r="OS82" s="33"/>
      <c r="OT82" s="33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  <c r="PM82" s="33"/>
      <c r="PN82" s="33"/>
      <c r="PO82" s="33"/>
      <c r="PP82" s="33"/>
      <c r="PQ82" s="33"/>
      <c r="PR82" s="33"/>
      <c r="PS82" s="33"/>
      <c r="PT82" s="33"/>
      <c r="PU82" s="33"/>
      <c r="PV82" s="33"/>
      <c r="PW82" s="33"/>
      <c r="PX82" s="33"/>
      <c r="PY82" s="33"/>
      <c r="PZ82" s="33"/>
      <c r="QA82" s="33"/>
      <c r="QB82" s="33"/>
      <c r="QC82" s="33"/>
      <c r="QD82" s="33"/>
      <c r="QE82" s="33"/>
      <c r="QF82" s="33"/>
      <c r="QG82" s="33"/>
      <c r="QH82" s="33"/>
      <c r="QI82" s="33"/>
      <c r="QJ82" s="33"/>
      <c r="QK82" s="33"/>
      <c r="QL82" s="33"/>
      <c r="QM82" s="33"/>
      <c r="QN82" s="33"/>
      <c r="QO82" s="33"/>
      <c r="QP82" s="33"/>
      <c r="QQ82" s="33"/>
      <c r="QR82" s="33"/>
      <c r="QS82" s="33"/>
      <c r="QT82" s="33"/>
      <c r="QU82" s="33"/>
      <c r="QV82" s="33"/>
      <c r="QW82" s="33"/>
      <c r="QX82" s="33"/>
      <c r="QY82" s="33"/>
      <c r="QZ82" s="33"/>
      <c r="RA82" s="33"/>
      <c r="RB82" s="33"/>
      <c r="RC82" s="33"/>
      <c r="RD82" s="33"/>
      <c r="RE82" s="33"/>
      <c r="RF82" s="33"/>
      <c r="RG82" s="33"/>
      <c r="RH82" s="33"/>
      <c r="RI82" s="33"/>
      <c r="RJ82" s="33"/>
      <c r="RK82" s="33"/>
      <c r="RL82" s="33"/>
      <c r="RM82" s="33"/>
      <c r="RN82" s="33"/>
      <c r="RO82" s="33"/>
      <c r="RP82" s="33"/>
      <c r="RQ82" s="33"/>
      <c r="RR82" s="33"/>
      <c r="RS82" s="33"/>
      <c r="RT82" s="33"/>
      <c r="RU82" s="33"/>
      <c r="RV82" s="33"/>
      <c r="RW82" s="33"/>
      <c r="RX82" s="33"/>
      <c r="RY82" s="33"/>
      <c r="RZ82" s="33"/>
      <c r="SA82" s="33"/>
      <c r="SB82" s="33"/>
      <c r="SC82" s="33"/>
      <c r="SD82" s="33"/>
      <c r="SE82" s="33"/>
      <c r="SF82" s="33"/>
      <c r="SG82" s="33"/>
      <c r="SH82" s="33"/>
      <c r="SI82" s="33"/>
      <c r="SJ82" s="33"/>
      <c r="SK82" s="33"/>
      <c r="SL82" s="33"/>
      <c r="SM82" s="33"/>
      <c r="SN82" s="33"/>
      <c r="SO82" s="33"/>
      <c r="SP82" s="33"/>
      <c r="SQ82" s="33"/>
      <c r="SR82" s="33"/>
      <c r="SS82" s="33"/>
      <c r="ST82" s="33"/>
      <c r="SU82" s="33"/>
      <c r="SV82" s="33"/>
      <c r="SW82" s="33"/>
      <c r="SX82" s="33"/>
      <c r="SY82" s="33"/>
      <c r="SZ82" s="33"/>
      <c r="TA82" s="33"/>
      <c r="TB82" s="33"/>
      <c r="TC82" s="33"/>
      <c r="TD82" s="33"/>
      <c r="TE82" s="33"/>
      <c r="TF82" s="33"/>
      <c r="TG82" s="33"/>
      <c r="TH82" s="33"/>
      <c r="TI82" s="33"/>
      <c r="TJ82" s="33"/>
      <c r="TK82" s="33"/>
      <c r="TL82" s="33"/>
      <c r="TM82" s="33"/>
      <c r="TN82" s="33"/>
      <c r="TO82" s="33"/>
      <c r="TP82" s="33"/>
      <c r="TQ82" s="33"/>
      <c r="TR82" s="33"/>
      <c r="TS82" s="33"/>
      <c r="TT82" s="33"/>
      <c r="TU82" s="33"/>
      <c r="TV82" s="33"/>
      <c r="TW82" s="33"/>
      <c r="TX82" s="33"/>
      <c r="TY82" s="33"/>
      <c r="TZ82" s="33"/>
      <c r="UA82" s="33"/>
      <c r="UB82" s="33"/>
      <c r="UC82" s="33"/>
      <c r="UD82" s="33"/>
      <c r="UE82" s="33"/>
      <c r="UF82" s="33"/>
      <c r="UG82" s="33"/>
      <c r="UH82" s="33"/>
      <c r="UI82" s="33"/>
      <c r="UJ82" s="33"/>
      <c r="UK82" s="33"/>
      <c r="UL82" s="33"/>
      <c r="UM82" s="33"/>
      <c r="UN82" s="33"/>
      <c r="UO82" s="33"/>
      <c r="UP82" s="33"/>
      <c r="UQ82" s="33"/>
      <c r="UR82" s="33"/>
      <c r="US82" s="33"/>
      <c r="UT82" s="33"/>
      <c r="UU82" s="33"/>
      <c r="UV82" s="33"/>
      <c r="UW82" s="33"/>
      <c r="UX82" s="33"/>
      <c r="UY82" s="33"/>
      <c r="UZ82" s="33"/>
      <c r="VA82" s="33"/>
      <c r="VB82" s="33"/>
      <c r="VC82" s="33"/>
      <c r="VD82" s="33"/>
      <c r="VE82" s="33"/>
      <c r="VF82" s="33"/>
      <c r="VG82" s="33"/>
      <c r="VH82" s="33"/>
      <c r="VI82" s="33"/>
      <c r="VJ82" s="33"/>
      <c r="VK82" s="33"/>
      <c r="VL82" s="33"/>
      <c r="VM82" s="33"/>
      <c r="VN82" s="33"/>
      <c r="VO82" s="33"/>
      <c r="VP82" s="33"/>
      <c r="VQ82" s="33"/>
      <c r="VR82" s="33"/>
      <c r="VS82" s="33"/>
      <c r="VT82" s="33"/>
      <c r="VU82" s="33"/>
      <c r="VV82" s="33"/>
      <c r="VW82" s="33"/>
      <c r="VX82" s="33"/>
      <c r="VY82" s="33"/>
      <c r="VZ82" s="33"/>
      <c r="WA82" s="33"/>
      <c r="WB82" s="33"/>
      <c r="WC82" s="33"/>
      <c r="WD82" s="33"/>
      <c r="WE82" s="33"/>
      <c r="WF82" s="33"/>
      <c r="WG82" s="33"/>
      <c r="WH82" s="33"/>
      <c r="WI82" s="33"/>
      <c r="WJ82" s="33"/>
      <c r="WK82" s="33"/>
      <c r="WL82" s="33"/>
      <c r="WM82" s="33"/>
      <c r="WN82" s="33"/>
      <c r="WO82" s="33"/>
      <c r="WP82" s="33"/>
      <c r="WQ82" s="33"/>
      <c r="WR82" s="33"/>
      <c r="WS82" s="33"/>
      <c r="WT82" s="33"/>
      <c r="WU82" s="33"/>
      <c r="WV82" s="33"/>
      <c r="WW82" s="33"/>
      <c r="WX82" s="33"/>
      <c r="WY82" s="33"/>
      <c r="WZ82" s="33"/>
      <c r="XA82" s="33"/>
      <c r="XB82" s="33"/>
      <c r="XC82" s="33"/>
      <c r="XD82" s="33"/>
      <c r="XE82" s="33"/>
      <c r="XF82" s="33"/>
      <c r="XG82" s="33"/>
      <c r="XH82" s="33"/>
      <c r="XI82" s="33"/>
      <c r="XJ82" s="33"/>
      <c r="XK82" s="33"/>
      <c r="XL82" s="33"/>
      <c r="XM82" s="33"/>
      <c r="XN82" s="33"/>
      <c r="XO82" s="33"/>
      <c r="XP82" s="33"/>
      <c r="XQ82" s="33"/>
      <c r="XR82" s="33"/>
      <c r="XS82" s="33"/>
      <c r="XT82" s="33"/>
      <c r="XU82" s="33"/>
      <c r="XV82" s="33"/>
      <c r="XW82" s="33"/>
      <c r="XX82" s="33"/>
      <c r="XY82" s="33"/>
      <c r="XZ82" s="33"/>
      <c r="YA82" s="33"/>
      <c r="YB82" s="33"/>
      <c r="YC82" s="33"/>
      <c r="YD82" s="33"/>
      <c r="YE82" s="33"/>
      <c r="YF82" s="33"/>
      <c r="YG82" s="33"/>
      <c r="YH82" s="33"/>
      <c r="YI82" s="33"/>
      <c r="YJ82" s="33"/>
      <c r="YK82" s="33"/>
      <c r="YL82" s="33"/>
      <c r="YM82" s="33"/>
      <c r="YN82" s="33"/>
      <c r="YO82" s="33"/>
      <c r="YP82" s="33"/>
      <c r="YQ82" s="33"/>
      <c r="YR82" s="33"/>
      <c r="YS82" s="33"/>
      <c r="YT82" s="33"/>
      <c r="YU82" s="33"/>
      <c r="YV82" s="33"/>
      <c r="YW82" s="33"/>
      <c r="YX82" s="33"/>
      <c r="YY82" s="33"/>
      <c r="YZ82" s="33"/>
      <c r="ZA82" s="33"/>
      <c r="ZB82" s="33"/>
      <c r="ZC82" s="33"/>
      <c r="ZD82" s="33"/>
      <c r="ZE82" s="33"/>
      <c r="ZF82" s="33"/>
      <c r="ZG82" s="33"/>
      <c r="ZH82" s="33"/>
      <c r="ZI82" s="33"/>
      <c r="ZJ82" s="33"/>
      <c r="ZK82" s="33"/>
      <c r="ZL82" s="33"/>
      <c r="ZM82" s="33"/>
      <c r="ZN82" s="33"/>
      <c r="ZO82" s="33"/>
      <c r="ZP82" s="33"/>
      <c r="ZQ82" s="33"/>
      <c r="ZR82" s="33"/>
      <c r="ZS82" s="33"/>
      <c r="ZT82" s="33"/>
      <c r="ZU82" s="33"/>
      <c r="ZV82" s="33"/>
      <c r="ZW82" s="33"/>
      <c r="ZX82" s="33"/>
      <c r="ZY82" s="33"/>
      <c r="ZZ82" s="33"/>
      <c r="AAA82" s="33"/>
      <c r="AAB82" s="33"/>
      <c r="AAC82" s="33"/>
      <c r="AAD82" s="33"/>
      <c r="AAE82" s="33"/>
      <c r="AAF82" s="33"/>
      <c r="AAG82" s="33"/>
      <c r="AAH82" s="33"/>
      <c r="AAI82" s="33"/>
      <c r="AAJ82" s="33"/>
      <c r="AAK82" s="33"/>
      <c r="AAL82" s="33"/>
      <c r="AAM82" s="33"/>
      <c r="AAN82" s="33"/>
      <c r="AAO82" s="33"/>
      <c r="AAP82" s="33"/>
      <c r="AAQ82" s="33"/>
      <c r="AAR82" s="33"/>
      <c r="AAS82" s="33"/>
      <c r="AAT82" s="33"/>
      <c r="AAU82" s="33"/>
      <c r="AAV82" s="33"/>
      <c r="AAW82" s="33"/>
      <c r="AAX82" s="33"/>
      <c r="AAY82" s="33"/>
      <c r="AAZ82" s="33"/>
      <c r="ABA82" s="33"/>
      <c r="ABB82" s="33"/>
      <c r="ABC82" s="33"/>
      <c r="ABD82" s="33"/>
      <c r="ABE82" s="33"/>
      <c r="ABF82" s="33"/>
      <c r="ABG82" s="33"/>
      <c r="ABH82" s="33"/>
      <c r="ABI82" s="33"/>
      <c r="ABJ82" s="33"/>
      <c r="ABK82" s="33"/>
      <c r="ABL82" s="33"/>
      <c r="ABM82" s="33"/>
      <c r="ABN82" s="33"/>
      <c r="ABO82" s="33"/>
      <c r="ABP82" s="33"/>
      <c r="ABQ82" s="33"/>
      <c r="ABR82" s="33"/>
      <c r="ABS82" s="33"/>
      <c r="ABT82" s="33"/>
      <c r="ABU82" s="33"/>
      <c r="ABV82" s="33"/>
      <c r="ABW82" s="33"/>
      <c r="ABX82" s="33"/>
      <c r="ABY82" s="33"/>
      <c r="ABZ82" s="33"/>
      <c r="ACA82" s="33"/>
      <c r="ACB82" s="33"/>
      <c r="ACC82" s="33"/>
      <c r="ACD82" s="33"/>
      <c r="ACE82" s="33"/>
      <c r="ACF82" s="33"/>
      <c r="ACG82" s="33"/>
      <c r="ACH82" s="33"/>
      <c r="ACI82" s="33"/>
      <c r="ACJ82" s="33"/>
      <c r="ACK82" s="33"/>
      <c r="ACL82" s="33"/>
      <c r="ACM82" s="33"/>
      <c r="ACN82" s="33"/>
      <c r="ACO82" s="33"/>
      <c r="ACP82" s="33"/>
      <c r="ACQ82" s="33"/>
      <c r="ACR82" s="33"/>
      <c r="ACS82" s="33"/>
      <c r="ACT82" s="33"/>
      <c r="ACU82" s="33"/>
      <c r="ACV82" s="33"/>
      <c r="ACW82" s="33"/>
      <c r="ACX82" s="33"/>
      <c r="ACY82" s="33"/>
      <c r="ACZ82" s="33"/>
      <c r="ADA82" s="33"/>
      <c r="ADB82" s="33"/>
      <c r="ADC82" s="33"/>
      <c r="ADD82" s="33"/>
      <c r="ADE82" s="33"/>
      <c r="ADF82" s="33"/>
      <c r="ADG82" s="33"/>
      <c r="ADH82" s="33"/>
      <c r="ADI82" s="33"/>
      <c r="ADJ82" s="33"/>
      <c r="ADK82" s="33"/>
      <c r="ADL82" s="33"/>
      <c r="ADM82" s="33"/>
      <c r="ADN82" s="33"/>
      <c r="ADO82" s="33"/>
      <c r="ADP82" s="33"/>
      <c r="ADQ82" s="33"/>
      <c r="ADR82" s="33"/>
      <c r="ADS82" s="33"/>
      <c r="ADT82" s="33"/>
      <c r="ADU82" s="33"/>
      <c r="ADV82" s="33"/>
      <c r="ADW82" s="33"/>
      <c r="ADX82" s="33"/>
      <c r="ADY82" s="33"/>
      <c r="ADZ82" s="33"/>
      <c r="AEA82" s="33"/>
      <c r="AEB82" s="33"/>
      <c r="AEC82" s="33"/>
      <c r="AED82" s="33"/>
      <c r="AEE82" s="33"/>
      <c r="AEF82" s="33"/>
      <c r="AEG82" s="33"/>
      <c r="AEH82" s="33"/>
      <c r="AEI82" s="33"/>
      <c r="AEJ82" s="33"/>
      <c r="AEK82" s="33"/>
      <c r="AEL82" s="33"/>
      <c r="AEM82" s="33"/>
      <c r="AEN82" s="33"/>
      <c r="AEO82" s="33"/>
      <c r="AEP82" s="33"/>
      <c r="AEQ82" s="33"/>
      <c r="AER82" s="33"/>
      <c r="AES82" s="33"/>
      <c r="AET82" s="33"/>
      <c r="AEU82" s="33"/>
      <c r="AEV82" s="33"/>
      <c r="AEW82" s="33"/>
      <c r="AEX82" s="33"/>
      <c r="AEY82" s="33"/>
      <c r="AEZ82" s="33"/>
      <c r="AFA82" s="33"/>
      <c r="AFB82" s="33"/>
      <c r="AFC82" s="33"/>
      <c r="AFD82" s="33"/>
      <c r="AFE82" s="33"/>
      <c r="AFF82" s="33"/>
      <c r="AFG82" s="33"/>
      <c r="AFH82" s="33"/>
      <c r="AFI82" s="33"/>
      <c r="AFJ82" s="33"/>
      <c r="AFK82" s="33"/>
      <c r="AFL82" s="33"/>
      <c r="AFM82" s="33"/>
      <c r="AFN82" s="33"/>
      <c r="AFO82" s="33"/>
      <c r="AFP82" s="33"/>
      <c r="AFQ82" s="33"/>
      <c r="AFR82" s="33"/>
      <c r="AFS82" s="33"/>
      <c r="AFT82" s="33"/>
      <c r="AFU82" s="33"/>
      <c r="AFV82" s="33"/>
      <c r="AFW82" s="33"/>
      <c r="AFX82" s="33"/>
      <c r="AFY82" s="33"/>
      <c r="AFZ82" s="33"/>
      <c r="AGA82" s="33"/>
      <c r="AGB82" s="33"/>
      <c r="AGC82" s="33"/>
      <c r="AGD82" s="33"/>
      <c r="AGE82" s="33"/>
      <c r="AGF82" s="33"/>
      <c r="AGG82" s="33"/>
      <c r="AGH82" s="33"/>
      <c r="AGI82" s="33"/>
      <c r="AGJ82" s="33"/>
      <c r="AGK82" s="33"/>
      <c r="AGL82" s="33"/>
      <c r="AGM82" s="33"/>
      <c r="AGN82" s="33"/>
      <c r="AGO82" s="33"/>
      <c r="AGP82" s="33"/>
      <c r="AGQ82" s="33"/>
      <c r="AGR82" s="33"/>
      <c r="AGS82" s="33"/>
      <c r="AGT82" s="33"/>
      <c r="AGU82" s="33"/>
      <c r="AGV82" s="33"/>
      <c r="AGW82" s="33"/>
      <c r="AGX82" s="33"/>
      <c r="AGY82" s="33"/>
      <c r="AGZ82" s="33"/>
      <c r="AHA82" s="33"/>
      <c r="AHB82" s="33"/>
      <c r="AHC82" s="33"/>
      <c r="AHD82" s="33"/>
      <c r="AHE82" s="33"/>
      <c r="AHF82" s="33"/>
      <c r="AHG82" s="33"/>
      <c r="AHH82" s="33"/>
      <c r="AHI82" s="33"/>
      <c r="AHJ82" s="33"/>
      <c r="AHK82" s="33"/>
      <c r="AHL82" s="33"/>
      <c r="AHM82" s="33"/>
      <c r="AHN82" s="33"/>
      <c r="AHO82" s="33"/>
      <c r="AHP82" s="33"/>
      <c r="AHQ82" s="33"/>
      <c r="AHR82" s="33"/>
      <c r="AHS82" s="33"/>
      <c r="AHT82" s="33"/>
      <c r="AHU82" s="33"/>
      <c r="AHV82" s="33"/>
      <c r="AHW82" s="33"/>
      <c r="AHX82" s="33"/>
      <c r="AHY82" s="33"/>
      <c r="AHZ82" s="33"/>
      <c r="AIA82" s="33"/>
      <c r="AIB82" s="33"/>
      <c r="AIC82" s="33"/>
      <c r="AID82" s="33"/>
      <c r="AIE82" s="33"/>
      <c r="AIF82" s="33"/>
      <c r="AIG82" s="33"/>
      <c r="AIH82" s="33"/>
      <c r="AII82" s="33"/>
      <c r="AIJ82" s="33"/>
      <c r="AIK82" s="33"/>
      <c r="AIL82" s="33"/>
      <c r="AIM82" s="33"/>
      <c r="AIN82" s="33"/>
      <c r="AIO82" s="33"/>
      <c r="AIP82" s="33"/>
      <c r="AIQ82" s="33"/>
      <c r="AIR82" s="33"/>
      <c r="AIS82" s="33"/>
      <c r="AIT82" s="33"/>
      <c r="AIU82" s="33"/>
      <c r="AIV82" s="33"/>
      <c r="AIW82" s="33"/>
      <c r="AIX82" s="33"/>
      <c r="AIY82" s="33"/>
      <c r="AIZ82" s="33"/>
      <c r="AJA82" s="33"/>
      <c r="AJB82" s="33"/>
      <c r="AJC82" s="33"/>
      <c r="AJD82" s="33"/>
      <c r="AJE82" s="33"/>
      <c r="AJF82" s="33"/>
      <c r="AJG82" s="33"/>
      <c r="AJH82" s="33"/>
      <c r="AJI82" s="33"/>
      <c r="AJJ82" s="33"/>
      <c r="AJK82" s="33"/>
      <c r="AJL82" s="33"/>
      <c r="AJM82" s="33"/>
      <c r="AJN82" s="33"/>
      <c r="AJO82" s="33"/>
      <c r="AJP82" s="33"/>
      <c r="AJQ82" s="33"/>
      <c r="AJR82" s="33"/>
      <c r="AJS82" s="33"/>
      <c r="AJT82" s="33"/>
      <c r="AJU82" s="33"/>
      <c r="AJV82" s="33"/>
      <c r="AJW82" s="33"/>
      <c r="AJX82" s="33"/>
      <c r="AJY82" s="33"/>
      <c r="AJZ82" s="33"/>
      <c r="AKA82" s="33"/>
      <c r="AKB82" s="33"/>
      <c r="AKC82" s="33"/>
      <c r="AKD82" s="33"/>
      <c r="AKE82" s="33"/>
      <c r="AKF82" s="33"/>
      <c r="AKG82" s="33"/>
      <c r="AKH82" s="33"/>
      <c r="AKI82" s="33"/>
      <c r="AKJ82" s="33"/>
      <c r="AKK82" s="33"/>
      <c r="AKL82" s="33"/>
      <c r="AKM82" s="33"/>
      <c r="AKN82" s="33"/>
      <c r="AKO82" s="33"/>
      <c r="AKP82" s="33"/>
      <c r="AKQ82" s="33"/>
      <c r="AKR82" s="33"/>
      <c r="AKS82" s="33"/>
      <c r="AKT82" s="33"/>
      <c r="AKU82" s="33"/>
      <c r="AKV82" s="33"/>
      <c r="AKW82" s="33"/>
      <c r="AKX82" s="33"/>
      <c r="AKY82" s="33"/>
      <c r="AKZ82" s="33"/>
      <c r="ALA82" s="33"/>
      <c r="ALB82" s="33"/>
      <c r="ALC82" s="33"/>
      <c r="ALD82" s="33"/>
      <c r="ALE82" s="33"/>
      <c r="ALF82" s="33"/>
      <c r="ALG82" s="33"/>
      <c r="ALH82" s="33"/>
      <c r="ALI82" s="33"/>
      <c r="ALJ82" s="33"/>
      <c r="ALK82" s="33"/>
      <c r="ALL82" s="33"/>
      <c r="ALM82" s="33"/>
      <c r="ALN82" s="33"/>
      <c r="ALO82" s="33"/>
      <c r="ALP82" s="33"/>
      <c r="ALQ82" s="33"/>
      <c r="ALR82" s="33"/>
      <c r="ALS82" s="33"/>
      <c r="ALT82" s="33"/>
      <c r="ALU82" s="33"/>
      <c r="ALV82" s="33"/>
      <c r="ALW82" s="33"/>
      <c r="ALX82" s="33"/>
      <c r="ALY82" s="33"/>
      <c r="ALZ82" s="33"/>
      <c r="AMA82" s="33"/>
      <c r="AMB82" s="33"/>
      <c r="AMC82" s="33"/>
      <c r="AMD82" s="33"/>
      <c r="AME82" s="33"/>
      <c r="AMF82" s="33"/>
      <c r="AMG82" s="33"/>
      <c r="AMH82" s="33"/>
      <c r="AMI82" s="33"/>
      <c r="AMJ82" s="33"/>
      <c r="AMK82" s="33"/>
      <c r="AML82" s="33"/>
    </row>
    <row r="83" spans="1:1026" s="34" customFormat="1" ht="17.100000000000001" customHeight="1">
      <c r="A83" s="101" t="s">
        <v>109</v>
      </c>
      <c r="B83" s="102"/>
      <c r="C83" s="102"/>
      <c r="D83" s="23" t="s">
        <v>110</v>
      </c>
      <c r="E83" s="11">
        <v>23.6</v>
      </c>
      <c r="F83" s="11">
        <f>E83*0.8</f>
        <v>18.880000000000003</v>
      </c>
      <c r="G83" s="17">
        <f>E83/1.055</f>
        <v>22.369668246445499</v>
      </c>
      <c r="H83" s="17">
        <f>F83/1.055</f>
        <v>17.895734597156402</v>
      </c>
      <c r="I83" s="35">
        <v>5.5E-2</v>
      </c>
      <c r="J83" s="14"/>
      <c r="K83" s="58">
        <f>F83*J83</f>
        <v>0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33"/>
      <c r="SE83" s="33"/>
      <c r="SF83" s="33"/>
      <c r="SG83" s="33"/>
      <c r="SH83" s="33"/>
      <c r="SI83" s="33"/>
      <c r="SJ83" s="33"/>
      <c r="SK83" s="33"/>
      <c r="SL83" s="33"/>
      <c r="SM83" s="33"/>
      <c r="SN83" s="33"/>
      <c r="SO83" s="33"/>
      <c r="SP83" s="33"/>
      <c r="SQ83" s="33"/>
      <c r="SR83" s="33"/>
      <c r="SS83" s="33"/>
      <c r="ST83" s="33"/>
      <c r="SU83" s="33"/>
      <c r="SV83" s="33"/>
      <c r="SW83" s="33"/>
      <c r="SX83" s="33"/>
      <c r="SY83" s="33"/>
      <c r="SZ83" s="33"/>
      <c r="TA83" s="33"/>
      <c r="TB83" s="33"/>
      <c r="TC83" s="33"/>
      <c r="TD83" s="33"/>
      <c r="TE83" s="33"/>
      <c r="TF83" s="33"/>
      <c r="TG83" s="33"/>
      <c r="TH83" s="33"/>
      <c r="TI83" s="33"/>
      <c r="TJ83" s="33"/>
      <c r="TK83" s="33"/>
      <c r="TL83" s="33"/>
      <c r="TM83" s="33"/>
      <c r="TN83" s="33"/>
      <c r="TO83" s="33"/>
      <c r="TP83" s="33"/>
      <c r="TQ83" s="33"/>
      <c r="TR83" s="33"/>
      <c r="TS83" s="33"/>
      <c r="TT83" s="33"/>
      <c r="TU83" s="33"/>
      <c r="TV83" s="33"/>
      <c r="TW83" s="33"/>
      <c r="TX83" s="33"/>
      <c r="TY83" s="33"/>
      <c r="TZ83" s="33"/>
      <c r="UA83" s="33"/>
      <c r="UB83" s="33"/>
      <c r="UC83" s="33"/>
      <c r="UD83" s="33"/>
      <c r="UE83" s="33"/>
      <c r="UF83" s="33"/>
      <c r="UG83" s="33"/>
      <c r="UH83" s="33"/>
      <c r="UI83" s="33"/>
      <c r="UJ83" s="33"/>
      <c r="UK83" s="33"/>
      <c r="UL83" s="33"/>
      <c r="UM83" s="33"/>
      <c r="UN83" s="33"/>
      <c r="UO83" s="33"/>
      <c r="UP83" s="33"/>
      <c r="UQ83" s="33"/>
      <c r="UR83" s="33"/>
      <c r="US83" s="33"/>
      <c r="UT83" s="33"/>
      <c r="UU83" s="33"/>
      <c r="UV83" s="33"/>
      <c r="UW83" s="33"/>
      <c r="UX83" s="33"/>
      <c r="UY83" s="33"/>
      <c r="UZ83" s="33"/>
      <c r="VA83" s="33"/>
      <c r="VB83" s="33"/>
      <c r="VC83" s="33"/>
      <c r="VD83" s="33"/>
      <c r="VE83" s="33"/>
      <c r="VF83" s="33"/>
      <c r="VG83" s="33"/>
      <c r="VH83" s="33"/>
      <c r="VI83" s="33"/>
      <c r="VJ83" s="33"/>
      <c r="VK83" s="33"/>
      <c r="VL83" s="33"/>
      <c r="VM83" s="33"/>
      <c r="VN83" s="33"/>
      <c r="VO83" s="33"/>
      <c r="VP83" s="33"/>
      <c r="VQ83" s="33"/>
      <c r="VR83" s="33"/>
      <c r="VS83" s="33"/>
      <c r="VT83" s="33"/>
      <c r="VU83" s="33"/>
      <c r="VV83" s="33"/>
      <c r="VW83" s="33"/>
      <c r="VX83" s="33"/>
      <c r="VY83" s="33"/>
      <c r="VZ83" s="33"/>
      <c r="WA83" s="33"/>
      <c r="WB83" s="33"/>
      <c r="WC83" s="33"/>
      <c r="WD83" s="33"/>
      <c r="WE83" s="33"/>
      <c r="WF83" s="33"/>
      <c r="WG83" s="33"/>
      <c r="WH83" s="33"/>
      <c r="WI83" s="33"/>
      <c r="WJ83" s="33"/>
      <c r="WK83" s="33"/>
      <c r="WL83" s="33"/>
      <c r="WM83" s="33"/>
      <c r="WN83" s="33"/>
      <c r="WO83" s="33"/>
      <c r="WP83" s="33"/>
      <c r="WQ83" s="33"/>
      <c r="WR83" s="33"/>
      <c r="WS83" s="33"/>
      <c r="WT83" s="33"/>
      <c r="WU83" s="33"/>
      <c r="WV83" s="33"/>
      <c r="WW83" s="33"/>
      <c r="WX83" s="33"/>
      <c r="WY83" s="33"/>
      <c r="WZ83" s="33"/>
      <c r="XA83" s="33"/>
      <c r="XB83" s="33"/>
      <c r="XC83" s="33"/>
      <c r="XD83" s="33"/>
      <c r="XE83" s="33"/>
      <c r="XF83" s="33"/>
      <c r="XG83" s="33"/>
      <c r="XH83" s="33"/>
      <c r="XI83" s="33"/>
      <c r="XJ83" s="33"/>
      <c r="XK83" s="33"/>
      <c r="XL83" s="33"/>
      <c r="XM83" s="33"/>
      <c r="XN83" s="33"/>
      <c r="XO83" s="33"/>
      <c r="XP83" s="33"/>
      <c r="XQ83" s="33"/>
      <c r="XR83" s="33"/>
      <c r="XS83" s="33"/>
      <c r="XT83" s="33"/>
      <c r="XU83" s="33"/>
      <c r="XV83" s="33"/>
      <c r="XW83" s="33"/>
      <c r="XX83" s="33"/>
      <c r="XY83" s="33"/>
      <c r="XZ83" s="33"/>
      <c r="YA83" s="33"/>
      <c r="YB83" s="33"/>
      <c r="YC83" s="33"/>
      <c r="YD83" s="33"/>
      <c r="YE83" s="33"/>
      <c r="YF83" s="33"/>
      <c r="YG83" s="33"/>
      <c r="YH83" s="33"/>
      <c r="YI83" s="33"/>
      <c r="YJ83" s="33"/>
      <c r="YK83" s="33"/>
      <c r="YL83" s="33"/>
      <c r="YM83" s="33"/>
      <c r="YN83" s="33"/>
      <c r="YO83" s="33"/>
      <c r="YP83" s="33"/>
      <c r="YQ83" s="33"/>
      <c r="YR83" s="33"/>
      <c r="YS83" s="33"/>
      <c r="YT83" s="33"/>
      <c r="YU83" s="33"/>
      <c r="YV83" s="33"/>
      <c r="YW83" s="33"/>
      <c r="YX83" s="33"/>
      <c r="YY83" s="33"/>
      <c r="YZ83" s="33"/>
      <c r="ZA83" s="33"/>
      <c r="ZB83" s="33"/>
      <c r="ZC83" s="33"/>
      <c r="ZD83" s="33"/>
      <c r="ZE83" s="33"/>
      <c r="ZF83" s="33"/>
      <c r="ZG83" s="33"/>
      <c r="ZH83" s="33"/>
      <c r="ZI83" s="33"/>
      <c r="ZJ83" s="33"/>
      <c r="ZK83" s="33"/>
      <c r="ZL83" s="33"/>
      <c r="ZM83" s="33"/>
      <c r="ZN83" s="33"/>
      <c r="ZO83" s="33"/>
      <c r="ZP83" s="33"/>
      <c r="ZQ83" s="33"/>
      <c r="ZR83" s="33"/>
      <c r="ZS83" s="33"/>
      <c r="ZT83" s="33"/>
      <c r="ZU83" s="33"/>
      <c r="ZV83" s="33"/>
      <c r="ZW83" s="33"/>
      <c r="ZX83" s="33"/>
      <c r="ZY83" s="33"/>
      <c r="ZZ83" s="33"/>
      <c r="AAA83" s="33"/>
      <c r="AAB83" s="33"/>
      <c r="AAC83" s="33"/>
      <c r="AAD83" s="33"/>
      <c r="AAE83" s="33"/>
      <c r="AAF83" s="33"/>
      <c r="AAG83" s="33"/>
      <c r="AAH83" s="33"/>
      <c r="AAI83" s="33"/>
      <c r="AAJ83" s="33"/>
      <c r="AAK83" s="33"/>
      <c r="AAL83" s="33"/>
      <c r="AAM83" s="33"/>
      <c r="AAN83" s="33"/>
      <c r="AAO83" s="33"/>
      <c r="AAP83" s="33"/>
      <c r="AAQ83" s="33"/>
      <c r="AAR83" s="33"/>
      <c r="AAS83" s="33"/>
      <c r="AAT83" s="33"/>
      <c r="AAU83" s="33"/>
      <c r="AAV83" s="33"/>
      <c r="AAW83" s="33"/>
      <c r="AAX83" s="33"/>
      <c r="AAY83" s="33"/>
      <c r="AAZ83" s="33"/>
      <c r="ABA83" s="33"/>
      <c r="ABB83" s="33"/>
      <c r="ABC83" s="33"/>
      <c r="ABD83" s="33"/>
      <c r="ABE83" s="33"/>
      <c r="ABF83" s="33"/>
      <c r="ABG83" s="33"/>
      <c r="ABH83" s="33"/>
      <c r="ABI83" s="33"/>
      <c r="ABJ83" s="33"/>
      <c r="ABK83" s="33"/>
      <c r="ABL83" s="33"/>
      <c r="ABM83" s="33"/>
      <c r="ABN83" s="33"/>
      <c r="ABO83" s="33"/>
      <c r="ABP83" s="33"/>
      <c r="ABQ83" s="33"/>
      <c r="ABR83" s="33"/>
      <c r="ABS83" s="33"/>
      <c r="ABT83" s="33"/>
      <c r="ABU83" s="33"/>
      <c r="ABV83" s="33"/>
      <c r="ABW83" s="33"/>
      <c r="ABX83" s="33"/>
      <c r="ABY83" s="33"/>
      <c r="ABZ83" s="33"/>
      <c r="ACA83" s="33"/>
      <c r="ACB83" s="33"/>
      <c r="ACC83" s="33"/>
      <c r="ACD83" s="33"/>
      <c r="ACE83" s="33"/>
      <c r="ACF83" s="33"/>
      <c r="ACG83" s="33"/>
      <c r="ACH83" s="33"/>
      <c r="ACI83" s="33"/>
      <c r="ACJ83" s="33"/>
      <c r="ACK83" s="33"/>
      <c r="ACL83" s="33"/>
      <c r="ACM83" s="33"/>
      <c r="ACN83" s="33"/>
      <c r="ACO83" s="33"/>
      <c r="ACP83" s="33"/>
      <c r="ACQ83" s="33"/>
      <c r="ACR83" s="33"/>
      <c r="ACS83" s="33"/>
      <c r="ACT83" s="33"/>
      <c r="ACU83" s="33"/>
      <c r="ACV83" s="33"/>
      <c r="ACW83" s="33"/>
      <c r="ACX83" s="33"/>
      <c r="ACY83" s="33"/>
      <c r="ACZ83" s="33"/>
      <c r="ADA83" s="33"/>
      <c r="ADB83" s="33"/>
      <c r="ADC83" s="33"/>
      <c r="ADD83" s="33"/>
      <c r="ADE83" s="33"/>
      <c r="ADF83" s="33"/>
      <c r="ADG83" s="33"/>
      <c r="ADH83" s="33"/>
      <c r="ADI83" s="33"/>
      <c r="ADJ83" s="33"/>
      <c r="ADK83" s="33"/>
      <c r="ADL83" s="33"/>
      <c r="ADM83" s="33"/>
      <c r="ADN83" s="33"/>
      <c r="ADO83" s="33"/>
      <c r="ADP83" s="33"/>
      <c r="ADQ83" s="33"/>
      <c r="ADR83" s="33"/>
      <c r="ADS83" s="33"/>
      <c r="ADT83" s="33"/>
      <c r="ADU83" s="33"/>
      <c r="ADV83" s="33"/>
      <c r="ADW83" s="33"/>
      <c r="ADX83" s="33"/>
      <c r="ADY83" s="33"/>
      <c r="ADZ83" s="33"/>
      <c r="AEA83" s="33"/>
      <c r="AEB83" s="33"/>
      <c r="AEC83" s="33"/>
      <c r="AED83" s="33"/>
      <c r="AEE83" s="33"/>
      <c r="AEF83" s="33"/>
      <c r="AEG83" s="33"/>
      <c r="AEH83" s="33"/>
      <c r="AEI83" s="33"/>
      <c r="AEJ83" s="33"/>
      <c r="AEK83" s="33"/>
      <c r="AEL83" s="33"/>
      <c r="AEM83" s="33"/>
      <c r="AEN83" s="33"/>
      <c r="AEO83" s="33"/>
      <c r="AEP83" s="33"/>
      <c r="AEQ83" s="33"/>
      <c r="AER83" s="33"/>
      <c r="AES83" s="33"/>
      <c r="AET83" s="33"/>
      <c r="AEU83" s="33"/>
      <c r="AEV83" s="33"/>
      <c r="AEW83" s="33"/>
      <c r="AEX83" s="33"/>
      <c r="AEY83" s="33"/>
      <c r="AEZ83" s="33"/>
      <c r="AFA83" s="33"/>
      <c r="AFB83" s="33"/>
      <c r="AFC83" s="33"/>
      <c r="AFD83" s="33"/>
      <c r="AFE83" s="33"/>
      <c r="AFF83" s="33"/>
      <c r="AFG83" s="33"/>
      <c r="AFH83" s="33"/>
      <c r="AFI83" s="33"/>
      <c r="AFJ83" s="33"/>
      <c r="AFK83" s="33"/>
      <c r="AFL83" s="33"/>
      <c r="AFM83" s="33"/>
      <c r="AFN83" s="33"/>
      <c r="AFO83" s="33"/>
      <c r="AFP83" s="33"/>
      <c r="AFQ83" s="33"/>
      <c r="AFR83" s="33"/>
      <c r="AFS83" s="33"/>
      <c r="AFT83" s="33"/>
      <c r="AFU83" s="33"/>
      <c r="AFV83" s="33"/>
      <c r="AFW83" s="33"/>
      <c r="AFX83" s="33"/>
      <c r="AFY83" s="33"/>
      <c r="AFZ83" s="33"/>
      <c r="AGA83" s="33"/>
      <c r="AGB83" s="33"/>
      <c r="AGC83" s="33"/>
      <c r="AGD83" s="33"/>
      <c r="AGE83" s="33"/>
      <c r="AGF83" s="33"/>
      <c r="AGG83" s="33"/>
      <c r="AGH83" s="33"/>
      <c r="AGI83" s="33"/>
      <c r="AGJ83" s="33"/>
      <c r="AGK83" s="33"/>
      <c r="AGL83" s="33"/>
      <c r="AGM83" s="33"/>
      <c r="AGN83" s="33"/>
      <c r="AGO83" s="33"/>
      <c r="AGP83" s="33"/>
      <c r="AGQ83" s="33"/>
      <c r="AGR83" s="33"/>
      <c r="AGS83" s="33"/>
      <c r="AGT83" s="33"/>
      <c r="AGU83" s="33"/>
      <c r="AGV83" s="33"/>
      <c r="AGW83" s="33"/>
      <c r="AGX83" s="33"/>
      <c r="AGY83" s="33"/>
      <c r="AGZ83" s="33"/>
      <c r="AHA83" s="33"/>
      <c r="AHB83" s="33"/>
      <c r="AHC83" s="33"/>
      <c r="AHD83" s="33"/>
      <c r="AHE83" s="33"/>
      <c r="AHF83" s="33"/>
      <c r="AHG83" s="33"/>
      <c r="AHH83" s="33"/>
      <c r="AHI83" s="33"/>
      <c r="AHJ83" s="33"/>
      <c r="AHK83" s="33"/>
      <c r="AHL83" s="33"/>
      <c r="AHM83" s="33"/>
      <c r="AHN83" s="33"/>
      <c r="AHO83" s="33"/>
      <c r="AHP83" s="33"/>
      <c r="AHQ83" s="33"/>
      <c r="AHR83" s="33"/>
      <c r="AHS83" s="33"/>
      <c r="AHT83" s="33"/>
      <c r="AHU83" s="33"/>
      <c r="AHV83" s="33"/>
      <c r="AHW83" s="33"/>
      <c r="AHX83" s="33"/>
      <c r="AHY83" s="33"/>
      <c r="AHZ83" s="33"/>
      <c r="AIA83" s="33"/>
      <c r="AIB83" s="33"/>
      <c r="AIC83" s="33"/>
      <c r="AID83" s="33"/>
      <c r="AIE83" s="33"/>
      <c r="AIF83" s="33"/>
      <c r="AIG83" s="33"/>
      <c r="AIH83" s="33"/>
      <c r="AII83" s="33"/>
      <c r="AIJ83" s="33"/>
      <c r="AIK83" s="33"/>
      <c r="AIL83" s="33"/>
      <c r="AIM83" s="33"/>
      <c r="AIN83" s="33"/>
      <c r="AIO83" s="33"/>
      <c r="AIP83" s="33"/>
      <c r="AIQ83" s="33"/>
      <c r="AIR83" s="33"/>
      <c r="AIS83" s="33"/>
      <c r="AIT83" s="33"/>
      <c r="AIU83" s="33"/>
      <c r="AIV83" s="33"/>
      <c r="AIW83" s="33"/>
      <c r="AIX83" s="33"/>
      <c r="AIY83" s="33"/>
      <c r="AIZ83" s="33"/>
      <c r="AJA83" s="33"/>
      <c r="AJB83" s="33"/>
      <c r="AJC83" s="33"/>
      <c r="AJD83" s="33"/>
      <c r="AJE83" s="33"/>
      <c r="AJF83" s="33"/>
      <c r="AJG83" s="33"/>
      <c r="AJH83" s="33"/>
      <c r="AJI83" s="33"/>
      <c r="AJJ83" s="33"/>
      <c r="AJK83" s="33"/>
      <c r="AJL83" s="33"/>
      <c r="AJM83" s="33"/>
      <c r="AJN83" s="33"/>
      <c r="AJO83" s="33"/>
      <c r="AJP83" s="33"/>
      <c r="AJQ83" s="33"/>
      <c r="AJR83" s="33"/>
      <c r="AJS83" s="33"/>
      <c r="AJT83" s="33"/>
      <c r="AJU83" s="33"/>
      <c r="AJV83" s="33"/>
      <c r="AJW83" s="33"/>
      <c r="AJX83" s="33"/>
      <c r="AJY83" s="33"/>
      <c r="AJZ83" s="33"/>
      <c r="AKA83" s="33"/>
      <c r="AKB83" s="33"/>
      <c r="AKC83" s="33"/>
      <c r="AKD83" s="33"/>
      <c r="AKE83" s="33"/>
      <c r="AKF83" s="33"/>
      <c r="AKG83" s="33"/>
      <c r="AKH83" s="33"/>
      <c r="AKI83" s="33"/>
      <c r="AKJ83" s="33"/>
      <c r="AKK83" s="33"/>
      <c r="AKL83" s="33"/>
      <c r="AKM83" s="33"/>
      <c r="AKN83" s="33"/>
      <c r="AKO83" s="33"/>
      <c r="AKP83" s="33"/>
      <c r="AKQ83" s="33"/>
      <c r="AKR83" s="33"/>
      <c r="AKS83" s="33"/>
      <c r="AKT83" s="33"/>
      <c r="AKU83" s="33"/>
      <c r="AKV83" s="33"/>
      <c r="AKW83" s="33"/>
      <c r="AKX83" s="33"/>
      <c r="AKY83" s="33"/>
      <c r="AKZ83" s="33"/>
      <c r="ALA83" s="33"/>
      <c r="ALB83" s="33"/>
      <c r="ALC83" s="33"/>
      <c r="ALD83" s="33"/>
      <c r="ALE83" s="33"/>
      <c r="ALF83" s="33"/>
      <c r="ALG83" s="33"/>
      <c r="ALH83" s="33"/>
      <c r="ALI83" s="33"/>
      <c r="ALJ83" s="33"/>
      <c r="ALK83" s="33"/>
      <c r="ALL83" s="33"/>
      <c r="ALM83" s="33"/>
      <c r="ALN83" s="33"/>
      <c r="ALO83" s="33"/>
      <c r="ALP83" s="33"/>
      <c r="ALQ83" s="33"/>
      <c r="ALR83" s="33"/>
      <c r="ALS83" s="33"/>
      <c r="ALT83" s="33"/>
      <c r="ALU83" s="33"/>
      <c r="ALV83" s="33"/>
      <c r="ALW83" s="33"/>
      <c r="ALX83" s="33"/>
      <c r="ALY83" s="33"/>
      <c r="ALZ83" s="33"/>
      <c r="AMA83" s="33"/>
      <c r="AMB83" s="33"/>
      <c r="AMC83" s="33"/>
      <c r="AMD83" s="33"/>
      <c r="AME83" s="33"/>
      <c r="AMF83" s="33"/>
      <c r="AMG83" s="33"/>
      <c r="AMH83" s="33"/>
      <c r="AMI83" s="33"/>
      <c r="AMJ83" s="33"/>
      <c r="AMK83" s="33"/>
      <c r="AML83" s="33"/>
    </row>
    <row r="84" spans="1:1026" ht="17.100000000000001" customHeight="1">
      <c r="A84" s="101" t="s">
        <v>111</v>
      </c>
      <c r="B84" s="102"/>
      <c r="C84" s="102"/>
      <c r="D84" s="23" t="s">
        <v>112</v>
      </c>
      <c r="E84" s="11">
        <v>23.9</v>
      </c>
      <c r="F84" s="11">
        <f t="shared" si="29"/>
        <v>19.12</v>
      </c>
      <c r="G84" s="17">
        <f t="shared" si="30"/>
        <v>22.654028436018958</v>
      </c>
      <c r="H84" s="17">
        <f t="shared" si="31"/>
        <v>18.123222748815166</v>
      </c>
      <c r="I84" s="35">
        <v>5.5E-2</v>
      </c>
      <c r="J84" s="14"/>
      <c r="K84" s="58">
        <f t="shared" si="32"/>
        <v>0</v>
      </c>
    </row>
    <row r="85" spans="1:1026" ht="17.100000000000001" customHeight="1">
      <c r="A85" s="101" t="s">
        <v>113</v>
      </c>
      <c r="B85" s="102"/>
      <c r="C85" s="102"/>
      <c r="D85" s="23" t="s">
        <v>114</v>
      </c>
      <c r="E85" s="11">
        <v>21.7</v>
      </c>
      <c r="F85" s="11">
        <f>E85*0.8</f>
        <v>17.36</v>
      </c>
      <c r="G85" s="17">
        <f>E85/1.2</f>
        <v>18.083333333333332</v>
      </c>
      <c r="H85" s="17">
        <f>F85/1.2</f>
        <v>14.466666666666667</v>
      </c>
      <c r="I85" s="20">
        <v>0.2</v>
      </c>
      <c r="J85" s="14"/>
      <c r="K85" s="58">
        <f>F85*J85</f>
        <v>0</v>
      </c>
    </row>
    <row r="86" spans="1:1026" ht="17.100000000000001" customHeight="1">
      <c r="A86" s="101" t="s">
        <v>115</v>
      </c>
      <c r="B86" s="102"/>
      <c r="C86" s="102"/>
      <c r="D86" s="23" t="s">
        <v>116</v>
      </c>
      <c r="E86" s="11">
        <v>25.7</v>
      </c>
      <c r="F86" s="11">
        <f t="shared" si="29"/>
        <v>20.560000000000002</v>
      </c>
      <c r="G86" s="17">
        <f t="shared" si="30"/>
        <v>24.360189573459717</v>
      </c>
      <c r="H86" s="17">
        <f t="shared" si="31"/>
        <v>19.488151658767777</v>
      </c>
      <c r="I86" s="18">
        <v>5.5E-2</v>
      </c>
      <c r="J86" s="14"/>
      <c r="K86" s="58">
        <f t="shared" si="32"/>
        <v>0</v>
      </c>
    </row>
    <row r="87" spans="1:1026" ht="17.100000000000001" customHeight="1">
      <c r="A87" s="101" t="s">
        <v>117</v>
      </c>
      <c r="B87" s="102"/>
      <c r="C87" s="102"/>
      <c r="D87" s="23" t="s">
        <v>96</v>
      </c>
      <c r="E87" s="11">
        <v>22.5</v>
      </c>
      <c r="F87" s="11">
        <f>E87*0.8</f>
        <v>18</v>
      </c>
      <c r="G87" s="17">
        <f>E87/1.055</f>
        <v>21.327014218009481</v>
      </c>
      <c r="H87" s="17">
        <f>F87/1.055</f>
        <v>17.061611374407583</v>
      </c>
      <c r="I87" s="35">
        <v>5.5E-2</v>
      </c>
      <c r="J87" s="14"/>
      <c r="K87" s="58">
        <f>F87*J87</f>
        <v>0</v>
      </c>
    </row>
    <row r="88" spans="1:1026" ht="17.100000000000001" customHeight="1">
      <c r="A88" s="59">
        <v>9120001</v>
      </c>
      <c r="B88" s="103" t="s">
        <v>118</v>
      </c>
      <c r="C88" s="103"/>
      <c r="D88" s="10">
        <v>235</v>
      </c>
      <c r="E88" s="11">
        <v>13.5</v>
      </c>
      <c r="F88" s="11">
        <f t="shared" ref="F88:F92" si="37">E88*0.8</f>
        <v>10.8</v>
      </c>
      <c r="G88" s="17">
        <f t="shared" ref="G88:G89" si="38">E88/1.055</f>
        <v>12.796208530805687</v>
      </c>
      <c r="H88" s="17">
        <f t="shared" ref="H88:H92" si="39">F88/1.055</f>
        <v>10.236966824644551</v>
      </c>
      <c r="I88" s="18">
        <v>5.5E-2</v>
      </c>
      <c r="J88" s="14"/>
      <c r="K88" s="58">
        <f t="shared" ref="K88:K92" si="40">F88*J88</f>
        <v>0</v>
      </c>
    </row>
    <row r="89" spans="1:1026" ht="17.100000000000001" customHeight="1">
      <c r="A89" s="61">
        <v>9120003</v>
      </c>
      <c r="B89" s="103" t="s">
        <v>119</v>
      </c>
      <c r="C89" s="103"/>
      <c r="D89" s="10">
        <v>235</v>
      </c>
      <c r="E89" s="11">
        <v>13.5</v>
      </c>
      <c r="F89" s="11">
        <f t="shared" si="37"/>
        <v>10.8</v>
      </c>
      <c r="G89" s="17">
        <f t="shared" si="38"/>
        <v>12.796208530805687</v>
      </c>
      <c r="H89" s="17">
        <f t="shared" si="39"/>
        <v>10.236966824644551</v>
      </c>
      <c r="I89" s="18">
        <v>5.5E-2</v>
      </c>
      <c r="J89" s="14"/>
      <c r="K89" s="58">
        <f t="shared" si="40"/>
        <v>0</v>
      </c>
    </row>
    <row r="90" spans="1:1026" ht="17.100000000000001" customHeight="1">
      <c r="A90" s="86" t="s">
        <v>120</v>
      </c>
      <c r="B90" s="87"/>
      <c r="C90" s="88"/>
      <c r="D90" s="10" t="s">
        <v>94</v>
      </c>
      <c r="E90" s="11">
        <v>13.7</v>
      </c>
      <c r="F90" s="11">
        <f t="shared" si="37"/>
        <v>10.96</v>
      </c>
      <c r="G90" s="17">
        <f t="shared" ref="G90:G92" si="41">E90/1.2</f>
        <v>11.416666666666666</v>
      </c>
      <c r="H90" s="17">
        <f t="shared" si="39"/>
        <v>10.388625592417062</v>
      </c>
      <c r="I90" s="18">
        <v>5.5E-2</v>
      </c>
      <c r="J90" s="14"/>
      <c r="K90" s="58">
        <f t="shared" si="40"/>
        <v>0</v>
      </c>
    </row>
    <row r="91" spans="1:1026" ht="17.100000000000001" customHeight="1">
      <c r="A91" s="119" t="s">
        <v>121</v>
      </c>
      <c r="B91" s="120"/>
      <c r="C91" s="121"/>
      <c r="D91" s="10" t="s">
        <v>94</v>
      </c>
      <c r="E91" s="11">
        <v>13.7</v>
      </c>
      <c r="F91" s="11">
        <f t="shared" si="37"/>
        <v>10.96</v>
      </c>
      <c r="G91" s="17">
        <f t="shared" si="41"/>
        <v>11.416666666666666</v>
      </c>
      <c r="H91" s="17">
        <f t="shared" si="39"/>
        <v>10.388625592417062</v>
      </c>
      <c r="I91" s="18">
        <v>5.5E-2</v>
      </c>
      <c r="J91" s="14"/>
      <c r="K91" s="58">
        <f t="shared" si="40"/>
        <v>0</v>
      </c>
    </row>
    <row r="92" spans="1:1026" ht="17.100000000000001" customHeight="1">
      <c r="A92" s="119" t="s">
        <v>122</v>
      </c>
      <c r="B92" s="120"/>
      <c r="C92" s="121"/>
      <c r="D92" s="10" t="s">
        <v>94</v>
      </c>
      <c r="E92" s="11">
        <v>13.7</v>
      </c>
      <c r="F92" s="11">
        <f t="shared" si="37"/>
        <v>10.96</v>
      </c>
      <c r="G92" s="17">
        <f t="shared" si="41"/>
        <v>11.416666666666666</v>
      </c>
      <c r="H92" s="17">
        <f t="shared" si="39"/>
        <v>10.388625592417062</v>
      </c>
      <c r="I92" s="18">
        <v>5.5E-2</v>
      </c>
      <c r="J92" s="14"/>
      <c r="K92" s="58">
        <f t="shared" si="40"/>
        <v>0</v>
      </c>
    </row>
    <row r="93" spans="1:1026" ht="17.100000000000001" customHeight="1">
      <c r="A93" s="112" t="s">
        <v>123</v>
      </c>
      <c r="B93" s="144"/>
      <c r="C93" s="144"/>
      <c r="D93" s="45"/>
      <c r="E93" s="46"/>
      <c r="F93" s="46"/>
      <c r="G93" s="47"/>
      <c r="H93" s="47"/>
      <c r="I93" s="48"/>
      <c r="J93" s="39"/>
      <c r="K93" s="66"/>
    </row>
    <row r="94" spans="1:1026" ht="17.100000000000001" customHeight="1">
      <c r="A94" s="106" t="s">
        <v>124</v>
      </c>
      <c r="B94" s="107"/>
      <c r="C94" s="107"/>
      <c r="D94" s="49"/>
      <c r="E94" s="50"/>
      <c r="F94" s="50"/>
      <c r="G94" s="50"/>
      <c r="H94" s="50"/>
      <c r="I94" s="51"/>
      <c r="J94" s="52"/>
      <c r="K94" s="67"/>
    </row>
    <row r="95" spans="1:1026" ht="17.100000000000001" customHeight="1">
      <c r="A95" s="59">
        <v>9071151</v>
      </c>
      <c r="B95" s="103" t="s">
        <v>125</v>
      </c>
      <c r="C95" s="103"/>
      <c r="D95" s="10">
        <v>90</v>
      </c>
      <c r="E95" s="11">
        <v>6.5</v>
      </c>
      <c r="F95" s="11">
        <f>E95*0.8</f>
        <v>5.2</v>
      </c>
      <c r="G95" s="12">
        <f>E95/1.2</f>
        <v>5.416666666666667</v>
      </c>
      <c r="H95" s="12">
        <f>F95/1.2</f>
        <v>4.3333333333333339</v>
      </c>
      <c r="I95" s="13">
        <v>0.2</v>
      </c>
      <c r="J95" s="14"/>
      <c r="K95" s="58">
        <f>F95*J95</f>
        <v>0</v>
      </c>
    </row>
    <row r="96" spans="1:1026" ht="17.100000000000001" customHeight="1">
      <c r="A96" s="59">
        <v>9071150</v>
      </c>
      <c r="B96" s="103" t="s">
        <v>126</v>
      </c>
      <c r="C96" s="103"/>
      <c r="D96" s="10">
        <v>90</v>
      </c>
      <c r="E96" s="11">
        <v>6.5</v>
      </c>
      <c r="F96" s="11">
        <f>E96*0.8</f>
        <v>5.2</v>
      </c>
      <c r="G96" s="12">
        <f t="shared" ref="G96:H98" si="42">E96/1.055</f>
        <v>6.1611374407582939</v>
      </c>
      <c r="H96" s="12">
        <f t="shared" si="42"/>
        <v>4.9289099526066353</v>
      </c>
      <c r="I96" s="13">
        <v>5.5E-2</v>
      </c>
      <c r="J96" s="14"/>
      <c r="K96" s="58">
        <f>F96*J96</f>
        <v>0</v>
      </c>
    </row>
    <row r="97" spans="1:11" ht="17.100000000000001" customHeight="1">
      <c r="A97" s="59">
        <v>9071152</v>
      </c>
      <c r="B97" s="103" t="s">
        <v>127</v>
      </c>
      <c r="C97" s="103"/>
      <c r="D97" s="10">
        <v>90</v>
      </c>
      <c r="E97" s="11">
        <v>6.5</v>
      </c>
      <c r="F97" s="11">
        <f>E97*0.8</f>
        <v>5.2</v>
      </c>
      <c r="G97" s="12">
        <f t="shared" si="42"/>
        <v>6.1611374407582939</v>
      </c>
      <c r="H97" s="12">
        <f t="shared" si="42"/>
        <v>4.9289099526066353</v>
      </c>
      <c r="I97" s="13">
        <v>5.5E-2</v>
      </c>
      <c r="J97" s="14"/>
      <c r="K97" s="58">
        <f>F97*J97</f>
        <v>0</v>
      </c>
    </row>
    <row r="98" spans="1:11" ht="17.100000000000001" customHeight="1">
      <c r="A98" s="59">
        <v>9071153</v>
      </c>
      <c r="B98" s="103" t="s">
        <v>128</v>
      </c>
      <c r="C98" s="103"/>
      <c r="D98" s="10">
        <v>90</v>
      </c>
      <c r="E98" s="11">
        <v>7.5</v>
      </c>
      <c r="F98" s="11">
        <f>E98*0.8</f>
        <v>6</v>
      </c>
      <c r="G98" s="12">
        <f t="shared" si="42"/>
        <v>7.109004739336493</v>
      </c>
      <c r="H98" s="12">
        <f t="shared" si="42"/>
        <v>5.6872037914691944</v>
      </c>
      <c r="I98" s="13">
        <v>5.5E-2</v>
      </c>
      <c r="J98" s="14"/>
      <c r="K98" s="58">
        <f>F98*J98</f>
        <v>0</v>
      </c>
    </row>
    <row r="99" spans="1:11" ht="17.100000000000001" customHeight="1">
      <c r="A99" s="106" t="s">
        <v>129</v>
      </c>
      <c r="B99" s="107"/>
      <c r="C99" s="107"/>
      <c r="D99" s="49"/>
      <c r="E99" s="50"/>
      <c r="F99" s="50"/>
      <c r="G99" s="50"/>
      <c r="H99" s="50"/>
      <c r="I99" s="51"/>
      <c r="J99" s="52"/>
      <c r="K99" s="67"/>
    </row>
    <row r="100" spans="1:11" ht="17.100000000000001" customHeight="1">
      <c r="A100" s="59">
        <v>9071160</v>
      </c>
      <c r="B100" s="105" t="s">
        <v>130</v>
      </c>
      <c r="C100" s="105"/>
      <c r="D100" s="10" t="s">
        <v>131</v>
      </c>
      <c r="E100" s="19">
        <v>7.5</v>
      </c>
      <c r="F100" s="19">
        <f>E100*0.8</f>
        <v>6</v>
      </c>
      <c r="G100" s="17">
        <f>E100/1.055</f>
        <v>7.109004739336493</v>
      </c>
      <c r="H100" s="17">
        <f>F100/1.055</f>
        <v>5.6872037914691944</v>
      </c>
      <c r="I100" s="18">
        <v>5.5E-2</v>
      </c>
      <c r="J100" s="14"/>
      <c r="K100" s="58">
        <f>F100*J100</f>
        <v>0</v>
      </c>
    </row>
    <row r="101" spans="1:11" ht="17.100000000000001" customHeight="1">
      <c r="A101" s="59">
        <v>9071163</v>
      </c>
      <c r="B101" s="103" t="s">
        <v>132</v>
      </c>
      <c r="C101" s="103"/>
      <c r="D101" s="10" t="s">
        <v>131</v>
      </c>
      <c r="E101" s="11">
        <v>7.5</v>
      </c>
      <c r="F101" s="19">
        <f>E101*0.8</f>
        <v>6</v>
      </c>
      <c r="G101" s="17">
        <f>E101/1.2</f>
        <v>6.25</v>
      </c>
      <c r="H101" s="17">
        <f>F101/1.2</f>
        <v>5</v>
      </c>
      <c r="I101" s="21">
        <v>0.2</v>
      </c>
      <c r="J101" s="14"/>
      <c r="K101" s="58">
        <f>F101*J101</f>
        <v>0</v>
      </c>
    </row>
    <row r="102" spans="1:11" ht="17.100000000000001" customHeight="1">
      <c r="A102" s="59">
        <v>9071131</v>
      </c>
      <c r="B102" s="103" t="s">
        <v>133</v>
      </c>
      <c r="C102" s="103"/>
      <c r="D102" s="10" t="s">
        <v>131</v>
      </c>
      <c r="E102" s="11">
        <v>7.5</v>
      </c>
      <c r="F102" s="19">
        <f>E102*0.8</f>
        <v>6</v>
      </c>
      <c r="G102" s="17">
        <f>E102/1.2</f>
        <v>6.25</v>
      </c>
      <c r="H102" s="17">
        <f>F102/1.2</f>
        <v>5</v>
      </c>
      <c r="I102" s="21">
        <v>0.2</v>
      </c>
      <c r="J102" s="14"/>
      <c r="K102" s="58">
        <f>F102*J102</f>
        <v>0</v>
      </c>
    </row>
    <row r="103" spans="1:11" ht="17.100000000000001" customHeight="1">
      <c r="A103" s="106" t="s">
        <v>134</v>
      </c>
      <c r="B103" s="107"/>
      <c r="C103" s="107"/>
      <c r="D103" s="49"/>
      <c r="E103" s="50"/>
      <c r="F103" s="50"/>
      <c r="G103" s="50"/>
      <c r="H103" s="50"/>
      <c r="I103" s="51"/>
      <c r="J103" s="52"/>
      <c r="K103" s="67"/>
    </row>
    <row r="104" spans="1:11" ht="17.100000000000001" customHeight="1">
      <c r="A104" s="59">
        <v>9071169</v>
      </c>
      <c r="B104" s="103" t="s">
        <v>135</v>
      </c>
      <c r="C104" s="103"/>
      <c r="D104" s="10" t="s">
        <v>136</v>
      </c>
      <c r="E104" s="19">
        <v>6.5</v>
      </c>
      <c r="F104" s="19">
        <f t="shared" ref="F104:F105" si="43">E104*0.8</f>
        <v>5.2</v>
      </c>
      <c r="G104" s="17">
        <f t="shared" ref="G104:G105" si="44">E104/1.2</f>
        <v>5.416666666666667</v>
      </c>
      <c r="H104" s="17">
        <f t="shared" ref="H104:H105" si="45">F104/1.2</f>
        <v>4.3333333333333339</v>
      </c>
      <c r="I104" s="13">
        <v>0.2</v>
      </c>
      <c r="J104" s="14"/>
      <c r="K104" s="58">
        <f t="shared" ref="K104:K105" si="46">F104*J104</f>
        <v>0</v>
      </c>
    </row>
    <row r="105" spans="1:11" ht="17.100000000000001" customHeight="1">
      <c r="A105" s="59">
        <v>9071168</v>
      </c>
      <c r="B105" s="103" t="s">
        <v>137</v>
      </c>
      <c r="C105" s="103"/>
      <c r="D105" s="10" t="s">
        <v>131</v>
      </c>
      <c r="E105" s="19">
        <v>7.5</v>
      </c>
      <c r="F105" s="19">
        <f t="shared" si="43"/>
        <v>6</v>
      </c>
      <c r="G105" s="17">
        <f t="shared" si="44"/>
        <v>6.25</v>
      </c>
      <c r="H105" s="17">
        <f t="shared" si="45"/>
        <v>5</v>
      </c>
      <c r="I105" s="13">
        <v>0.2</v>
      </c>
      <c r="J105" s="14"/>
      <c r="K105" s="58">
        <f t="shared" si="46"/>
        <v>0</v>
      </c>
    </row>
    <row r="106" spans="1:11" ht="17.100000000000001" customHeight="1">
      <c r="A106" s="59">
        <v>9071164</v>
      </c>
      <c r="B106" s="105" t="s">
        <v>138</v>
      </c>
      <c r="C106" s="105"/>
      <c r="D106" s="10">
        <v>90</v>
      </c>
      <c r="E106" s="19">
        <v>6.5</v>
      </c>
      <c r="F106" s="19">
        <f>E106*0.8</f>
        <v>5.2</v>
      </c>
      <c r="G106" s="17">
        <f>E106/1.055</f>
        <v>6.1611374407582939</v>
      </c>
      <c r="H106" s="17">
        <f>F106/1.055</f>
        <v>4.9289099526066353</v>
      </c>
      <c r="I106" s="18">
        <v>5.5E-2</v>
      </c>
      <c r="J106" s="14"/>
      <c r="K106" s="58">
        <f t="shared" ref="K104:K109" si="47">F106*J106</f>
        <v>0</v>
      </c>
    </row>
    <row r="107" spans="1:11" ht="17.100000000000001" customHeight="1">
      <c r="A107" s="59">
        <v>9071166</v>
      </c>
      <c r="B107" s="103" t="s">
        <v>139</v>
      </c>
      <c r="C107" s="103"/>
      <c r="D107" s="10" t="s">
        <v>131</v>
      </c>
      <c r="E107" s="19">
        <v>7.5</v>
      </c>
      <c r="F107" s="19">
        <f>E107*0.8</f>
        <v>6</v>
      </c>
      <c r="G107" s="17">
        <f>E107/1.2</f>
        <v>6.25</v>
      </c>
      <c r="H107" s="17">
        <f>F107/1.2</f>
        <v>5</v>
      </c>
      <c r="I107" s="13">
        <v>0.2</v>
      </c>
      <c r="J107" s="14"/>
      <c r="K107" s="58">
        <f t="shared" si="47"/>
        <v>0</v>
      </c>
    </row>
    <row r="108" spans="1:11" ht="17.100000000000001" customHeight="1">
      <c r="A108" s="59">
        <v>9071167</v>
      </c>
      <c r="B108" s="103" t="s">
        <v>140</v>
      </c>
      <c r="C108" s="103"/>
      <c r="D108" s="10" t="s">
        <v>16</v>
      </c>
      <c r="E108" s="19">
        <v>6.5</v>
      </c>
      <c r="F108" s="19">
        <f>E108*0.8</f>
        <v>5.2</v>
      </c>
      <c r="G108" s="17">
        <f>E108/1.2</f>
        <v>5.416666666666667</v>
      </c>
      <c r="H108" s="17">
        <f>F108/1.2</f>
        <v>4.3333333333333339</v>
      </c>
      <c r="I108" s="13">
        <v>0.2</v>
      </c>
      <c r="J108" s="14"/>
      <c r="K108" s="58">
        <f t="shared" si="47"/>
        <v>0</v>
      </c>
    </row>
    <row r="109" spans="1:11" ht="17.100000000000001" customHeight="1">
      <c r="A109" s="59">
        <v>9071165</v>
      </c>
      <c r="B109" s="40" t="s">
        <v>141</v>
      </c>
      <c r="C109" s="40"/>
      <c r="D109" s="10" t="s">
        <v>16</v>
      </c>
      <c r="E109" s="19">
        <v>7.5</v>
      </c>
      <c r="F109" s="19">
        <f>E109*0.8</f>
        <v>6</v>
      </c>
      <c r="G109" s="17">
        <f>E109/1.055</f>
        <v>7.109004739336493</v>
      </c>
      <c r="H109" s="17">
        <f>F109/1.055</f>
        <v>5.6872037914691944</v>
      </c>
      <c r="I109" s="13">
        <v>5.5E-2</v>
      </c>
      <c r="J109" s="14"/>
      <c r="K109" s="58">
        <f t="shared" si="47"/>
        <v>0</v>
      </c>
    </row>
    <row r="110" spans="1:11" ht="17.100000000000001" customHeight="1">
      <c r="A110" s="106" t="s">
        <v>142</v>
      </c>
      <c r="B110" s="107"/>
      <c r="C110" s="107"/>
      <c r="D110" s="49"/>
      <c r="E110" s="50"/>
      <c r="F110" s="50"/>
      <c r="G110" s="50"/>
      <c r="H110" s="50"/>
      <c r="I110" s="51"/>
      <c r="J110" s="52"/>
      <c r="K110" s="67"/>
    </row>
    <row r="111" spans="1:11" ht="17.100000000000001" customHeight="1">
      <c r="A111" s="59">
        <v>9071159</v>
      </c>
      <c r="B111" s="103" t="s">
        <v>143</v>
      </c>
      <c r="C111" s="103"/>
      <c r="D111" s="10" t="s">
        <v>136</v>
      </c>
      <c r="E111" s="19">
        <v>7.5</v>
      </c>
      <c r="F111" s="19">
        <f t="shared" ref="F111:F116" si="48">E111*0.8</f>
        <v>6</v>
      </c>
      <c r="G111" s="17">
        <f t="shared" ref="G111:H116" si="49">E111/1.055</f>
        <v>7.109004739336493</v>
      </c>
      <c r="H111" s="17">
        <f t="shared" si="49"/>
        <v>5.6872037914691944</v>
      </c>
      <c r="I111" s="13">
        <v>5.5E-2</v>
      </c>
      <c r="J111" s="14"/>
      <c r="K111" s="58">
        <f t="shared" ref="K111:K116" si="50">F111*J111</f>
        <v>0</v>
      </c>
    </row>
    <row r="112" spans="1:11" ht="17.100000000000001" customHeight="1">
      <c r="A112" s="59">
        <v>9071157</v>
      </c>
      <c r="B112" s="103" t="s">
        <v>144</v>
      </c>
      <c r="C112" s="103"/>
      <c r="D112" s="10" t="s">
        <v>145</v>
      </c>
      <c r="E112" s="19">
        <v>7.5</v>
      </c>
      <c r="F112" s="19">
        <f t="shared" si="48"/>
        <v>6</v>
      </c>
      <c r="G112" s="17">
        <f t="shared" si="49"/>
        <v>7.109004739336493</v>
      </c>
      <c r="H112" s="17">
        <f t="shared" si="49"/>
        <v>5.6872037914691944</v>
      </c>
      <c r="I112" s="13">
        <v>5.5E-2</v>
      </c>
      <c r="J112" s="14"/>
      <c r="K112" s="58">
        <f t="shared" si="50"/>
        <v>0</v>
      </c>
    </row>
    <row r="113" spans="1:11" ht="17.100000000000001" customHeight="1">
      <c r="A113" s="59">
        <v>907154</v>
      </c>
      <c r="B113" s="105" t="s">
        <v>146</v>
      </c>
      <c r="C113" s="105"/>
      <c r="D113" s="10">
        <v>90</v>
      </c>
      <c r="E113" s="19">
        <v>7.5</v>
      </c>
      <c r="F113" s="19">
        <f t="shared" si="48"/>
        <v>6</v>
      </c>
      <c r="G113" s="17">
        <f t="shared" si="49"/>
        <v>7.109004739336493</v>
      </c>
      <c r="H113" s="17">
        <f t="shared" si="49"/>
        <v>5.6872037914691944</v>
      </c>
      <c r="I113" s="18">
        <v>5.5E-2</v>
      </c>
      <c r="J113" s="14"/>
      <c r="K113" s="58">
        <f t="shared" si="50"/>
        <v>0</v>
      </c>
    </row>
    <row r="114" spans="1:11" ht="17.100000000000001" customHeight="1">
      <c r="A114" s="59">
        <v>907158</v>
      </c>
      <c r="B114" s="105" t="s">
        <v>147</v>
      </c>
      <c r="C114" s="105"/>
      <c r="D114" s="10">
        <v>90</v>
      </c>
      <c r="E114" s="19">
        <v>7.5</v>
      </c>
      <c r="F114" s="19">
        <f t="shared" si="48"/>
        <v>6</v>
      </c>
      <c r="G114" s="17">
        <f t="shared" si="49"/>
        <v>7.109004739336493</v>
      </c>
      <c r="H114" s="17">
        <f t="shared" si="49"/>
        <v>5.6872037914691944</v>
      </c>
      <c r="I114" s="18">
        <v>5.5E-2</v>
      </c>
      <c r="J114" s="14"/>
      <c r="K114" s="58">
        <f t="shared" si="50"/>
        <v>0</v>
      </c>
    </row>
    <row r="115" spans="1:11" ht="17.100000000000001" customHeight="1">
      <c r="A115" s="59">
        <v>9071155</v>
      </c>
      <c r="B115" s="103" t="s">
        <v>148</v>
      </c>
      <c r="C115" s="103"/>
      <c r="D115" s="10">
        <v>90</v>
      </c>
      <c r="E115" s="19">
        <v>7.5</v>
      </c>
      <c r="F115" s="19">
        <f t="shared" si="48"/>
        <v>6</v>
      </c>
      <c r="G115" s="17">
        <f t="shared" si="49"/>
        <v>7.109004739336493</v>
      </c>
      <c r="H115" s="17">
        <f t="shared" si="49"/>
        <v>5.6872037914691944</v>
      </c>
      <c r="I115" s="13">
        <v>5.5E-2</v>
      </c>
      <c r="J115" s="14"/>
      <c r="K115" s="58">
        <f t="shared" si="50"/>
        <v>0</v>
      </c>
    </row>
    <row r="116" spans="1:11" ht="17.100000000000001" customHeight="1">
      <c r="A116" s="59">
        <v>9071156</v>
      </c>
      <c r="B116" s="105" t="s">
        <v>149</v>
      </c>
      <c r="C116" s="105"/>
      <c r="D116" s="10">
        <v>90</v>
      </c>
      <c r="E116" s="19">
        <v>7.5</v>
      </c>
      <c r="F116" s="19">
        <f t="shared" si="48"/>
        <v>6</v>
      </c>
      <c r="G116" s="17">
        <f t="shared" si="49"/>
        <v>7.109004739336493</v>
      </c>
      <c r="H116" s="17">
        <f t="shared" si="49"/>
        <v>5.6872037914691944</v>
      </c>
      <c r="I116" s="18">
        <v>5.5E-2</v>
      </c>
      <c r="J116" s="14"/>
      <c r="K116" s="58">
        <f t="shared" si="50"/>
        <v>0</v>
      </c>
    </row>
    <row r="117" spans="1:11" ht="17.100000000000001" customHeight="1">
      <c r="A117" s="64" t="s">
        <v>150</v>
      </c>
      <c r="B117" s="65"/>
      <c r="C117" s="65"/>
      <c r="D117" s="6"/>
      <c r="E117" s="22"/>
      <c r="F117" s="22"/>
      <c r="G117" s="22"/>
      <c r="H117" s="22"/>
      <c r="I117" s="6"/>
      <c r="J117" s="109"/>
      <c r="K117" s="110"/>
    </row>
    <row r="118" spans="1:11" ht="17.100000000000001" customHeight="1">
      <c r="A118" s="101" t="s">
        <v>151</v>
      </c>
      <c r="B118" s="102"/>
      <c r="C118" s="102"/>
      <c r="D118" s="24" t="s">
        <v>152</v>
      </c>
      <c r="E118" s="11">
        <v>2.8</v>
      </c>
      <c r="F118" s="11">
        <f>E118*0.8</f>
        <v>2.2399999999999998</v>
      </c>
      <c r="G118" s="17">
        <f t="shared" ref="G118:G120" si="51">E118/1.2</f>
        <v>2.3333333333333335</v>
      </c>
      <c r="H118" s="17">
        <f>F118/1.2</f>
        <v>1.8666666666666665</v>
      </c>
      <c r="I118" s="20">
        <v>0.2</v>
      </c>
      <c r="J118" s="14"/>
      <c r="K118" s="58">
        <f>F118*J118</f>
        <v>0</v>
      </c>
    </row>
    <row r="119" spans="1:11" ht="17.100000000000001" customHeight="1">
      <c r="A119" s="68" t="s">
        <v>153</v>
      </c>
      <c r="B119" s="69"/>
      <c r="C119" s="69"/>
      <c r="D119" s="24" t="s">
        <v>152</v>
      </c>
      <c r="E119" s="11">
        <v>2.8</v>
      </c>
      <c r="F119" s="11">
        <f t="shared" ref="F119:F121" si="52">E119*0.8</f>
        <v>2.2399999999999998</v>
      </c>
      <c r="G119" s="17">
        <f t="shared" si="51"/>
        <v>2.3333333333333335</v>
      </c>
      <c r="H119" s="17">
        <f t="shared" ref="H119:H120" si="53">F119/1.2</f>
        <v>1.8666666666666665</v>
      </c>
      <c r="I119" s="20">
        <v>0.2</v>
      </c>
      <c r="J119" s="14"/>
      <c r="K119" s="58">
        <f t="shared" ref="K119:K121" si="54">F119*J119</f>
        <v>0</v>
      </c>
    </row>
    <row r="120" spans="1:11" ht="17.100000000000001" customHeight="1">
      <c r="A120" s="68" t="s">
        <v>154</v>
      </c>
      <c r="B120" s="69"/>
      <c r="C120" s="69"/>
      <c r="D120" s="24" t="s">
        <v>152</v>
      </c>
      <c r="E120" s="11">
        <v>2.8</v>
      </c>
      <c r="F120" s="11">
        <f t="shared" si="52"/>
        <v>2.2399999999999998</v>
      </c>
      <c r="G120" s="17">
        <f t="shared" si="51"/>
        <v>2.3333333333333335</v>
      </c>
      <c r="H120" s="17">
        <f t="shared" si="53"/>
        <v>1.8666666666666665</v>
      </c>
      <c r="I120" s="20">
        <v>0.2</v>
      </c>
      <c r="J120" s="14"/>
      <c r="K120" s="58">
        <f t="shared" si="54"/>
        <v>0</v>
      </c>
    </row>
    <row r="121" spans="1:11" ht="17.100000000000001" customHeight="1">
      <c r="A121" s="68" t="s">
        <v>155</v>
      </c>
      <c r="B121" s="69"/>
      <c r="C121" s="69"/>
      <c r="D121" s="10" t="s">
        <v>57</v>
      </c>
      <c r="E121" s="11">
        <v>5.9</v>
      </c>
      <c r="F121" s="11">
        <f t="shared" si="52"/>
        <v>4.7200000000000006</v>
      </c>
      <c r="G121" s="12">
        <f t="shared" ref="G121" si="55">E121/1.055</f>
        <v>5.5924170616113749</v>
      </c>
      <c r="H121" s="17">
        <f t="shared" ref="H121" si="56">F121/1.055</f>
        <v>4.4739336492891004</v>
      </c>
      <c r="I121" s="18">
        <v>5.5E-2</v>
      </c>
      <c r="J121" s="14"/>
      <c r="K121" s="58">
        <f t="shared" si="54"/>
        <v>0</v>
      </c>
    </row>
    <row r="122" spans="1:11" ht="17.100000000000001" customHeight="1">
      <c r="A122" s="112" t="s">
        <v>156</v>
      </c>
      <c r="B122" s="113"/>
      <c r="C122" s="113"/>
      <c r="D122" s="70"/>
      <c r="E122" s="36"/>
      <c r="F122" s="36"/>
      <c r="G122" s="37"/>
      <c r="H122" s="37"/>
      <c r="I122" s="38"/>
      <c r="J122" s="39"/>
      <c r="K122" s="66"/>
    </row>
    <row r="123" spans="1:11" ht="17.100000000000001" customHeight="1">
      <c r="A123" s="59">
        <v>20212</v>
      </c>
      <c r="B123" s="103" t="s">
        <v>157</v>
      </c>
      <c r="C123" s="103"/>
      <c r="D123" s="62" t="s">
        <v>158</v>
      </c>
      <c r="E123" s="28">
        <v>14.3</v>
      </c>
      <c r="F123" s="28">
        <f>E123*0.8</f>
        <v>11.440000000000001</v>
      </c>
      <c r="G123" s="29">
        <f>E123/1.2</f>
        <v>11.916666666666668</v>
      </c>
      <c r="H123" s="29">
        <f>F123/1.2</f>
        <v>9.533333333333335</v>
      </c>
      <c r="I123" s="30">
        <v>0.2</v>
      </c>
      <c r="J123" s="14"/>
      <c r="K123" s="58">
        <f>F123*J123</f>
        <v>0</v>
      </c>
    </row>
    <row r="124" spans="1:11" ht="17.100000000000001" customHeight="1">
      <c r="A124" s="59">
        <v>20215</v>
      </c>
      <c r="B124" s="103" t="s">
        <v>159</v>
      </c>
      <c r="C124" s="103"/>
      <c r="D124" s="62" t="s">
        <v>160</v>
      </c>
      <c r="E124" s="28">
        <v>22.1</v>
      </c>
      <c r="F124" s="28">
        <f t="shared" ref="F124:F126" si="57">E124*0.8</f>
        <v>17.680000000000003</v>
      </c>
      <c r="G124" s="29">
        <f>E124/1.2</f>
        <v>18.416666666666668</v>
      </c>
      <c r="H124" s="29">
        <f>F124/1.2</f>
        <v>14.733333333333336</v>
      </c>
      <c r="I124" s="30">
        <v>0.2</v>
      </c>
      <c r="J124" s="14"/>
      <c r="K124" s="58">
        <f t="shared" ref="K124:K126" si="58">F124*J124</f>
        <v>0</v>
      </c>
    </row>
    <row r="125" spans="1:11" ht="17.100000000000001" customHeight="1">
      <c r="A125" s="59">
        <v>9261180</v>
      </c>
      <c r="B125" s="103" t="s">
        <v>161</v>
      </c>
      <c r="C125" s="103"/>
      <c r="D125" s="62" t="s">
        <v>162</v>
      </c>
      <c r="E125" s="28">
        <v>8.4</v>
      </c>
      <c r="F125" s="28">
        <f t="shared" si="57"/>
        <v>6.7200000000000006</v>
      </c>
      <c r="G125" s="29">
        <f>E125/1.055</f>
        <v>7.9620853080568725</v>
      </c>
      <c r="H125" s="29">
        <f t="shared" ref="H125:H126" si="59">F125/1.055</f>
        <v>6.3696682464454986</v>
      </c>
      <c r="I125" s="30">
        <v>5.5E-2</v>
      </c>
      <c r="J125" s="14"/>
      <c r="K125" s="58">
        <f t="shared" si="58"/>
        <v>0</v>
      </c>
    </row>
    <row r="126" spans="1:11" ht="17.100000000000001" customHeight="1">
      <c r="A126" s="59">
        <v>9262304</v>
      </c>
      <c r="B126" s="103" t="s">
        <v>163</v>
      </c>
      <c r="C126" s="103"/>
      <c r="D126" s="62" t="s">
        <v>162</v>
      </c>
      <c r="E126" s="28">
        <v>8.4</v>
      </c>
      <c r="F126" s="28">
        <f t="shared" si="57"/>
        <v>6.7200000000000006</v>
      </c>
      <c r="G126" s="29">
        <f t="shared" ref="G126" si="60">E126/1.055</f>
        <v>7.9620853080568725</v>
      </c>
      <c r="H126" s="29">
        <f t="shared" si="59"/>
        <v>6.3696682464454986</v>
      </c>
      <c r="I126" s="30">
        <v>5.5E-2</v>
      </c>
      <c r="J126" s="14"/>
      <c r="K126" s="58">
        <f t="shared" si="58"/>
        <v>0</v>
      </c>
    </row>
    <row r="127" spans="1:11" ht="17.100000000000001" customHeight="1">
      <c r="A127" s="71" t="s">
        <v>164</v>
      </c>
      <c r="B127" s="72"/>
      <c r="C127" s="72"/>
      <c r="D127" s="5"/>
      <c r="E127" s="31"/>
      <c r="F127" s="31"/>
      <c r="G127" s="31"/>
      <c r="H127" s="31"/>
      <c r="I127" s="31"/>
      <c r="J127" s="109"/>
      <c r="K127" s="110"/>
    </row>
    <row r="128" spans="1:11" ht="17.100000000000001" customHeight="1">
      <c r="A128" s="59">
        <v>9281964</v>
      </c>
      <c r="B128" s="111" t="s">
        <v>165</v>
      </c>
      <c r="C128" s="111"/>
      <c r="D128" s="32"/>
      <c r="E128" s="11">
        <v>0</v>
      </c>
      <c r="F128" s="11">
        <f>E128*0.8</f>
        <v>0</v>
      </c>
      <c r="G128" s="12">
        <f>E128/1.2</f>
        <v>0</v>
      </c>
      <c r="H128" s="12">
        <f>F128/1.2</f>
        <v>0</v>
      </c>
      <c r="I128" s="21">
        <v>0.2</v>
      </c>
      <c r="J128" s="14"/>
      <c r="K128" s="58">
        <f>F128*J128</f>
        <v>0</v>
      </c>
    </row>
    <row r="129" spans="1:11" ht="17.100000000000001" customHeight="1">
      <c r="A129" s="59">
        <v>9281965</v>
      </c>
      <c r="B129" s="111" t="s">
        <v>166</v>
      </c>
      <c r="C129" s="111"/>
      <c r="D129" s="32"/>
      <c r="E129" s="11">
        <v>0</v>
      </c>
      <c r="F129" s="11">
        <f t="shared" ref="F129:F131" si="61">E129*0.8</f>
        <v>0</v>
      </c>
      <c r="G129" s="12">
        <f t="shared" ref="G129:G131" si="62">E129/1.2</f>
        <v>0</v>
      </c>
      <c r="H129" s="12">
        <f t="shared" ref="H129:H130" si="63">F129/1.2</f>
        <v>0</v>
      </c>
      <c r="I129" s="21">
        <v>0.2</v>
      </c>
      <c r="J129" s="14"/>
      <c r="K129" s="58">
        <f t="shared" ref="K129" si="64">F129*J129</f>
        <v>0</v>
      </c>
    </row>
    <row r="130" spans="1:11" ht="17.100000000000001" customHeight="1">
      <c r="A130" s="59">
        <v>9281966</v>
      </c>
      <c r="B130" s="111" t="s">
        <v>167</v>
      </c>
      <c r="C130" s="111"/>
      <c r="D130" s="32"/>
      <c r="E130" s="11">
        <v>0</v>
      </c>
      <c r="F130" s="11">
        <f t="shared" si="61"/>
        <v>0</v>
      </c>
      <c r="G130" s="12">
        <f t="shared" si="62"/>
        <v>0</v>
      </c>
      <c r="H130" s="12">
        <f t="shared" si="63"/>
        <v>0</v>
      </c>
      <c r="I130" s="21">
        <v>0.2</v>
      </c>
      <c r="J130" s="14"/>
      <c r="K130" s="58">
        <f>F130*J130</f>
        <v>0</v>
      </c>
    </row>
    <row r="131" spans="1:11" ht="17.100000000000001" customHeight="1">
      <c r="A131" s="59">
        <v>9281967</v>
      </c>
      <c r="B131" s="111" t="s">
        <v>168</v>
      </c>
      <c r="C131" s="111"/>
      <c r="D131" s="32"/>
      <c r="E131" s="11">
        <v>0</v>
      </c>
      <c r="F131" s="11">
        <f t="shared" si="61"/>
        <v>0</v>
      </c>
      <c r="G131" s="12">
        <f t="shared" si="62"/>
        <v>0</v>
      </c>
      <c r="H131" s="12">
        <f>F131/1.2</f>
        <v>0</v>
      </c>
      <c r="I131" s="21">
        <v>0.2</v>
      </c>
      <c r="J131" s="14"/>
      <c r="K131" s="58">
        <f>F131*J131</f>
        <v>0</v>
      </c>
    </row>
    <row r="132" spans="1:11" ht="17.100000000000001" customHeight="1">
      <c r="A132" s="73"/>
      <c r="B132" s="74"/>
      <c r="C132" s="108" t="s">
        <v>169</v>
      </c>
      <c r="D132" s="108"/>
      <c r="E132" s="108"/>
      <c r="F132" s="108"/>
      <c r="G132" s="108"/>
      <c r="H132" s="108"/>
      <c r="I132" s="108"/>
      <c r="J132" s="108"/>
      <c r="K132" s="75">
        <f>SUM(K15:K131)</f>
        <v>0</v>
      </c>
    </row>
  </sheetData>
  <mergeCells count="122">
    <mergeCell ref="A1:XFD1"/>
    <mergeCell ref="A77:C77"/>
    <mergeCell ref="A81:C81"/>
    <mergeCell ref="C2:J7"/>
    <mergeCell ref="A36:C36"/>
    <mergeCell ref="A37:C37"/>
    <mergeCell ref="A35:C35"/>
    <mergeCell ref="B105:C105"/>
    <mergeCell ref="B111:C111"/>
    <mergeCell ref="A39:C39"/>
    <mergeCell ref="A84:C84"/>
    <mergeCell ref="A73:C73"/>
    <mergeCell ref="A93:C93"/>
    <mergeCell ref="B102:C102"/>
    <mergeCell ref="A94:C94"/>
    <mergeCell ref="B95:C95"/>
    <mergeCell ref="B96:C96"/>
    <mergeCell ref="B97:C97"/>
    <mergeCell ref="B98:C98"/>
    <mergeCell ref="A103:C103"/>
    <mergeCell ref="A40:C40"/>
    <mergeCell ref="A41:C41"/>
    <mergeCell ref="A44:C44"/>
    <mergeCell ref="A45:C45"/>
    <mergeCell ref="A46:C46"/>
    <mergeCell ref="A78:C78"/>
    <mergeCell ref="A79:C79"/>
    <mergeCell ref="A80:C80"/>
    <mergeCell ref="A63:C63"/>
    <mergeCell ref="B104:C104"/>
    <mergeCell ref="B24:C24"/>
    <mergeCell ref="B25:C25"/>
    <mergeCell ref="B26:C26"/>
    <mergeCell ref="B27:C27"/>
    <mergeCell ref="A29:C29"/>
    <mergeCell ref="A28:C28"/>
    <mergeCell ref="A30:C30"/>
    <mergeCell ref="A99:C99"/>
    <mergeCell ref="B100:C100"/>
    <mergeCell ref="A32:C32"/>
    <mergeCell ref="A33:C33"/>
    <mergeCell ref="B55:C55"/>
    <mergeCell ref="B56:C56"/>
    <mergeCell ref="B49:C49"/>
    <mergeCell ref="A38:C38"/>
    <mergeCell ref="A31:C31"/>
    <mergeCell ref="A34:C34"/>
    <mergeCell ref="A42:C42"/>
    <mergeCell ref="A43:C43"/>
    <mergeCell ref="A62:C62"/>
    <mergeCell ref="A67:C67"/>
    <mergeCell ref="A68:C68"/>
    <mergeCell ref="B13:C13"/>
    <mergeCell ref="A14:C14"/>
    <mergeCell ref="B16:C16"/>
    <mergeCell ref="B17:C17"/>
    <mergeCell ref="B18:C18"/>
    <mergeCell ref="B19:C19"/>
    <mergeCell ref="B20:C20"/>
    <mergeCell ref="A21:C21"/>
    <mergeCell ref="B23:C23"/>
    <mergeCell ref="B22:C22"/>
    <mergeCell ref="B15:C15"/>
    <mergeCell ref="J117:K117"/>
    <mergeCell ref="A74:C74"/>
    <mergeCell ref="J67:K67"/>
    <mergeCell ref="A85:C85"/>
    <mergeCell ref="A86:C86"/>
    <mergeCell ref="B88:C88"/>
    <mergeCell ref="B89:C89"/>
    <mergeCell ref="A87:C87"/>
    <mergeCell ref="A82:C82"/>
    <mergeCell ref="A76:C76"/>
    <mergeCell ref="B112:C112"/>
    <mergeCell ref="B114:C114"/>
    <mergeCell ref="B113:C113"/>
    <mergeCell ref="A69:C69"/>
    <mergeCell ref="A70:C70"/>
    <mergeCell ref="B101:C101"/>
    <mergeCell ref="J81:K81"/>
    <mergeCell ref="A91:C91"/>
    <mergeCell ref="A92:C92"/>
    <mergeCell ref="A71:C71"/>
    <mergeCell ref="A72:C72"/>
    <mergeCell ref="J72:K72"/>
    <mergeCell ref="A75:C75"/>
    <mergeCell ref="J75:K75"/>
    <mergeCell ref="C132:J132"/>
    <mergeCell ref="J127:K127"/>
    <mergeCell ref="B128:C128"/>
    <mergeCell ref="B129:C129"/>
    <mergeCell ref="B130:C130"/>
    <mergeCell ref="B131:C131"/>
    <mergeCell ref="A122:C122"/>
    <mergeCell ref="B123:C123"/>
    <mergeCell ref="B124:C124"/>
    <mergeCell ref="B125:C125"/>
    <mergeCell ref="B126:C126"/>
    <mergeCell ref="B10:J10"/>
    <mergeCell ref="B9:J9"/>
    <mergeCell ref="B8:J8"/>
    <mergeCell ref="B11:J12"/>
    <mergeCell ref="A118:C118"/>
    <mergeCell ref="B57:C57"/>
    <mergeCell ref="B58:C58"/>
    <mergeCell ref="B59:C59"/>
    <mergeCell ref="B60:C60"/>
    <mergeCell ref="B61:C61"/>
    <mergeCell ref="B115:C115"/>
    <mergeCell ref="B106:C106"/>
    <mergeCell ref="B107:C107"/>
    <mergeCell ref="A110:C110"/>
    <mergeCell ref="B54:C54"/>
    <mergeCell ref="B47:C47"/>
    <mergeCell ref="B48:C48"/>
    <mergeCell ref="B53:C53"/>
    <mergeCell ref="B50:C50"/>
    <mergeCell ref="B51:C51"/>
    <mergeCell ref="B52:C52"/>
    <mergeCell ref="A83:C83"/>
    <mergeCell ref="B116:C116"/>
    <mergeCell ref="B108:C108"/>
  </mergeCells>
  <phoneticPr fontId="17" type="noConversion"/>
  <printOptions horizontalCentered="1"/>
  <pageMargins left="0.23611111111111099" right="0.23611111111111099" top="0.59027777777777801" bottom="0.98402777777777795" header="0.51180555555555496" footer="0.51180555555555496"/>
  <pageSetup paperSize="9" scale="60" firstPageNumber="0" fitToHeight="0" orientation="portrait" horizontalDpi="4294967293" verticalDpi="300" r:id="rId1"/>
  <rowBreaks count="2" manualBreakCount="2">
    <brk id="50" max="10" man="1"/>
    <brk id="7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Boutique 2021</vt:lpstr>
      <vt:lpstr>'Boutique 2021'!Impression_des_titres</vt:lpstr>
      <vt:lpstr>'Boutique 2021'!Zone_d_impression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 Fourtet</dc:creator>
  <cp:keywords/>
  <dc:description/>
  <cp:lastModifiedBy>Bernard BORDET</cp:lastModifiedBy>
  <cp:revision>0</cp:revision>
  <cp:lastPrinted>2024-10-07T17:36:19Z</cp:lastPrinted>
  <dcterms:created xsi:type="dcterms:W3CDTF">2016-11-04T17:35:53Z</dcterms:created>
  <dcterms:modified xsi:type="dcterms:W3CDTF">2024-10-07T22:29:18Z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